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huffm2.WOLFTECH\Desktop\"/>
    </mc:Choice>
  </mc:AlternateContent>
  <bookViews>
    <workbookView xWindow="0" yWindow="0" windowWidth="28800" windowHeight="11610"/>
  </bookViews>
  <sheets>
    <sheet name="Sheet1" sheetId="1" r:id="rId1"/>
    <sheet name="Sheet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1" i="1" l="1"/>
  <c r="S51" i="1"/>
  <c r="Z36" i="1"/>
  <c r="S36" i="1"/>
  <c r="S29" i="1"/>
  <c r="S27" i="1"/>
  <c r="S24" i="1"/>
  <c r="S12" i="1"/>
  <c r="S11" i="1"/>
  <c r="S10" i="1"/>
  <c r="Z21" i="1"/>
  <c r="M51" i="1"/>
  <c r="F51" i="1"/>
  <c r="M36" i="1"/>
  <c r="F29" i="1"/>
  <c r="F27" i="1"/>
  <c r="F24" i="1"/>
  <c r="F15" i="1"/>
  <c r="F14" i="1"/>
  <c r="F12" i="1"/>
  <c r="F11" i="1"/>
  <c r="F10" i="1"/>
  <c r="M9" i="1"/>
  <c r="M21" i="1" s="1"/>
  <c r="F21" i="1" l="1"/>
  <c r="F54" i="1" s="1"/>
  <c r="M53" i="1" s="1"/>
  <c r="M54" i="1" s="1"/>
  <c r="F36" i="1"/>
  <c r="Z52" i="1"/>
  <c r="S21" i="1"/>
  <c r="S54" i="1" s="1"/>
  <c r="M52" i="1"/>
  <c r="Z53" i="1" l="1"/>
  <c r="Z54" i="1" s="1"/>
</calcChain>
</file>

<file path=xl/comments1.xml><?xml version="1.0" encoding="utf-8"?>
<comments xmlns="http://schemas.openxmlformats.org/spreadsheetml/2006/main">
  <authors>
    <author>DCorum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See schedules at bottom of spreadsheet to provide more detail.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</rPr>
          <t>See schedules at bottom of spreadsheet to provide more detail.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<sst xmlns="http://schemas.openxmlformats.org/spreadsheetml/2006/main" count="258" uniqueCount="132">
  <si>
    <t>Balance Sheet</t>
  </si>
  <si>
    <t>ASSETS</t>
  </si>
  <si>
    <t>AMOUNT</t>
  </si>
  <si>
    <t>LIABILITIES</t>
  </si>
  <si>
    <t>CURRENT ASSETS/LIABS (less than 1 year)</t>
  </si>
  <si>
    <t>Int Rate</t>
  </si>
  <si>
    <t>Maturity Date</t>
  </si>
  <si>
    <t>Payment Prin &amp; Int./Yr.</t>
  </si>
  <si>
    <t>1.</t>
  </si>
  <si>
    <t>Cash (checking acct)</t>
  </si>
  <si>
    <t xml:space="preserve">          LENDER/PURPOSE:</t>
  </si>
  <si>
    <t>2.</t>
  </si>
  <si>
    <t>Savings Accts</t>
  </si>
  <si>
    <t>-</t>
  </si>
  <si>
    <t>OPERATING LOANS:</t>
  </si>
  <si>
    <t>3.</t>
  </si>
  <si>
    <t>Certificates of deposit -CDs</t>
  </si>
  <si>
    <t>Line of Credit</t>
  </si>
  <si>
    <t>4.</t>
  </si>
  <si>
    <r>
      <t xml:space="preserve">Stocks and Bonds </t>
    </r>
    <r>
      <rPr>
        <b/>
        <sz val="9"/>
        <color indexed="8"/>
        <rFont val="Calibri"/>
        <family val="2"/>
      </rPr>
      <t>(Sch 1)</t>
    </r>
  </si>
  <si>
    <t>Current portion of Inermediate</t>
  </si>
  <si>
    <t>5.</t>
  </si>
  <si>
    <r>
      <t xml:space="preserve">Pre-Paid Expenses </t>
    </r>
    <r>
      <rPr>
        <b/>
        <sz val="9"/>
        <color indexed="8"/>
        <rFont val="Calibri"/>
        <family val="2"/>
      </rPr>
      <t>(Sch 2)</t>
    </r>
  </si>
  <si>
    <t>Current portion of Long Term</t>
  </si>
  <si>
    <t>6.</t>
  </si>
  <si>
    <r>
      <t xml:space="preserve">Livestock for sale </t>
    </r>
    <r>
      <rPr>
        <b/>
        <sz val="9"/>
        <color indexed="8"/>
        <rFont val="Calibri"/>
        <family val="2"/>
      </rPr>
      <t>(Sch 3A)</t>
    </r>
  </si>
  <si>
    <t>7.</t>
  </si>
  <si>
    <r>
      <t xml:space="preserve">Growing crops/Feed </t>
    </r>
    <r>
      <rPr>
        <b/>
        <sz val="9"/>
        <color indexed="8"/>
        <rFont val="Calibri"/>
        <family val="2"/>
      </rPr>
      <t>(Sch 4)</t>
    </r>
  </si>
  <si>
    <t>8.</t>
  </si>
  <si>
    <r>
      <t xml:space="preserve">Accts/Notes Rec </t>
    </r>
    <r>
      <rPr>
        <b/>
        <sz val="9"/>
        <color indexed="8"/>
        <rFont val="Calibri"/>
        <family val="2"/>
      </rPr>
      <t>(Sch 5A)</t>
    </r>
  </si>
  <si>
    <t>ACCOUNTS PAYABLE:</t>
  </si>
  <si>
    <t>9.</t>
  </si>
  <si>
    <r>
      <t xml:space="preserve">Stored Crops </t>
    </r>
    <r>
      <rPr>
        <b/>
        <sz val="9"/>
        <color indexed="8"/>
        <rFont val="Calibri"/>
        <family val="2"/>
      </rPr>
      <t>(Sch 6)</t>
    </r>
  </si>
  <si>
    <t>10.</t>
  </si>
  <si>
    <t>11.</t>
  </si>
  <si>
    <t>12.</t>
  </si>
  <si>
    <t>13.</t>
  </si>
  <si>
    <t>14.</t>
  </si>
  <si>
    <t>Cash Value Insurance</t>
  </si>
  <si>
    <t>Borrowings on life insurance</t>
  </si>
  <si>
    <t>15.</t>
  </si>
  <si>
    <t>TOTAL CURRENT</t>
  </si>
  <si>
    <t>INTERMEDIATE ASSETS/LIABS (1 to 7 years)</t>
  </si>
  <si>
    <t>16.</t>
  </si>
  <si>
    <r>
      <t xml:space="preserve">Machinery &amp; Equip </t>
    </r>
    <r>
      <rPr>
        <b/>
        <sz val="9"/>
        <color indexed="8"/>
        <rFont val="Calibri"/>
        <family val="2"/>
      </rPr>
      <t>(Sch 7)</t>
    </r>
  </si>
  <si>
    <t>17.</t>
  </si>
  <si>
    <r>
      <t xml:space="preserve">Breeding livestock </t>
    </r>
    <r>
      <rPr>
        <b/>
        <sz val="9"/>
        <color indexed="8"/>
        <rFont val="Calibri"/>
        <family val="2"/>
      </rPr>
      <t>(Sch 3B)</t>
    </r>
  </si>
  <si>
    <t>Equipment Debt</t>
  </si>
  <si>
    <t>18.</t>
  </si>
  <si>
    <t>Stock in Cooperatives</t>
  </si>
  <si>
    <t>19.</t>
  </si>
  <si>
    <t>Personal Property</t>
  </si>
  <si>
    <t>20.</t>
  </si>
  <si>
    <r>
      <t xml:space="preserve">Accts/Notes Rec </t>
    </r>
    <r>
      <rPr>
        <b/>
        <sz val="9"/>
        <color indexed="8"/>
        <rFont val="Calibri"/>
        <family val="2"/>
      </rPr>
      <t>(Sch 5B)</t>
    </r>
  </si>
  <si>
    <t>21.</t>
  </si>
  <si>
    <r>
      <t xml:space="preserve">Vechicles/Autos </t>
    </r>
    <r>
      <rPr>
        <b/>
        <sz val="9"/>
        <color indexed="8"/>
        <rFont val="Calibri"/>
        <family val="2"/>
      </rPr>
      <t>(Sch 8)</t>
    </r>
  </si>
  <si>
    <t>22.</t>
  </si>
  <si>
    <r>
      <t xml:space="preserve">Retirement Accts </t>
    </r>
    <r>
      <rPr>
        <b/>
        <sz val="9"/>
        <color indexed="8"/>
        <rFont val="Calibri"/>
        <family val="2"/>
      </rPr>
      <t>(Sch 9)</t>
    </r>
  </si>
  <si>
    <t>23.</t>
  </si>
  <si>
    <t>Combine (2)</t>
  </si>
  <si>
    <t>24.</t>
  </si>
  <si>
    <t>200hp Tractor (2)</t>
  </si>
  <si>
    <t>25.</t>
  </si>
  <si>
    <t>150hp Tractor (2)</t>
  </si>
  <si>
    <t>26.</t>
  </si>
  <si>
    <t>100hp Tractor (2)</t>
  </si>
  <si>
    <t>27.</t>
  </si>
  <si>
    <t>50hp Tractor (2)</t>
  </si>
  <si>
    <t>28.</t>
  </si>
  <si>
    <t>29.</t>
  </si>
  <si>
    <t>TOTAL INTERMEDIATE</t>
  </si>
  <si>
    <t>LONG TERM ASSETS/LIABS (Over 7 years)</t>
  </si>
  <si>
    <t>30.</t>
  </si>
  <si>
    <t>Real Estate</t>
  </si>
  <si>
    <t>Real Estate Liens</t>
  </si>
  <si>
    <t>Description</t>
  </si>
  <si>
    <t>Acres</t>
  </si>
  <si>
    <t>Market Value</t>
  </si>
  <si>
    <t>31.</t>
  </si>
  <si>
    <t>Farmland</t>
  </si>
  <si>
    <t>FarmLand Debt</t>
  </si>
  <si>
    <t>32.</t>
  </si>
  <si>
    <t>Buildings-farm &amp; labor housing</t>
  </si>
  <si>
    <t>33.</t>
  </si>
  <si>
    <t>34.</t>
  </si>
  <si>
    <t>35.</t>
  </si>
  <si>
    <t>36.</t>
  </si>
  <si>
    <t>37.</t>
  </si>
  <si>
    <t>38.</t>
  </si>
  <si>
    <t>Other Fixed Assets</t>
  </si>
  <si>
    <t>Other Long-term debts</t>
  </si>
  <si>
    <t>39.</t>
  </si>
  <si>
    <t>40.</t>
  </si>
  <si>
    <t>41.</t>
  </si>
  <si>
    <t>42.</t>
  </si>
  <si>
    <t>TOTAL LONG TERM</t>
  </si>
  <si>
    <t>TOTAL LIABILITIES</t>
  </si>
  <si>
    <t>TOTAL NET WORTH ( Total Assets minus Total Liabilities)</t>
  </si>
  <si>
    <t>43.</t>
  </si>
  <si>
    <t>TOTAL ASSETS</t>
  </si>
  <si>
    <t>TOTAL NET WORTH &amp; LIABILITIES</t>
  </si>
  <si>
    <t>Contingent Liabilities:</t>
  </si>
  <si>
    <t>Brown Family Farms - Year End 2015</t>
  </si>
  <si>
    <t>Brown Family Farms - Year End 2016</t>
  </si>
  <si>
    <t>Statement of Cash Flows</t>
  </si>
  <si>
    <t>Cash flows from operating activities</t>
  </si>
  <si>
    <t>Profit before taxation</t>
  </si>
  <si>
    <t>Adjustments for:</t>
  </si>
  <si>
    <t>Depreciation</t>
  </si>
  <si>
    <t>Profit / (Loss) on the sale of property, plant &amp; equipment</t>
  </si>
  <si>
    <t>Working capital changes:</t>
  </si>
  <si>
    <t>(Increase) / Decrease in trade and other receivables</t>
  </si>
  <si>
    <t>(Increase) / Decrease in inventories</t>
  </si>
  <si>
    <t>Increase / (Decrease) in trade payables</t>
  </si>
  <si>
    <t>Increase / (Decrease) in prepaid expenses and other assets</t>
  </si>
  <si>
    <t>Cash generated from operations</t>
  </si>
  <si>
    <t>Net cash from operating activities</t>
  </si>
  <si>
    <t>Cash flows from investing activities</t>
  </si>
  <si>
    <t>Business acquisitions, net of cash acquired</t>
  </si>
  <si>
    <t>Purchase of property, plant and equipment</t>
  </si>
  <si>
    <t>Proceeds from sale of equipment</t>
  </si>
  <si>
    <t>Acquisition of portfolio investments</t>
  </si>
  <si>
    <t>Investment income</t>
  </si>
  <si>
    <t>Net cash used in investing activities</t>
  </si>
  <si>
    <t>Cash flows from financing activities</t>
  </si>
  <si>
    <t>Proceeds from issue of share capital</t>
  </si>
  <si>
    <t>Proceeds from long-term borrowings</t>
  </si>
  <si>
    <t>Payment of long-term borrowings</t>
  </si>
  <si>
    <t>Net cash used in financing activities</t>
  </si>
  <si>
    <t>Net increase in cash and cash equivalents</t>
  </si>
  <si>
    <t>Cash and cash equivalents at beginning of period</t>
  </si>
  <si>
    <t>Cash and cash equivalents at end of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</si>
</sst>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u/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0" borderId="5" xfId="0" applyFont="1" applyBorder="1"/>
    <xf numFmtId="0" fontId="3" fillId="0" borderId="0" xfId="0" applyFont="1" applyBorder="1"/>
    <xf numFmtId="0" fontId="7" fillId="0" borderId="0" xfId="0" applyFont="1"/>
    <xf numFmtId="49" fontId="7" fillId="0" borderId="0" xfId="0" applyNumberFormat="1" applyFont="1" applyAlignment="1">
      <alignment horizontal="right"/>
    </xf>
    <xf numFmtId="164" fontId="7" fillId="4" borderId="8" xfId="2" applyNumberFormat="1" applyFont="1" applyFill="1" applyBorder="1" applyAlignment="1" applyProtection="1">
      <alignment horizontal="right"/>
      <protection locked="0"/>
    </xf>
    <xf numFmtId="164" fontId="7" fillId="4" borderId="1" xfId="2" applyNumberFormat="1" applyFont="1" applyFill="1" applyBorder="1" applyAlignment="1" applyProtection="1">
      <alignment horizontal="right"/>
      <protection locked="0"/>
    </xf>
    <xf numFmtId="10" fontId="7" fillId="4" borderId="14" xfId="3" applyNumberFormat="1" applyFont="1" applyFill="1" applyBorder="1" applyProtection="1">
      <protection locked="0"/>
    </xf>
    <xf numFmtId="14" fontId="7" fillId="4" borderId="14" xfId="0" applyNumberFormat="1" applyFont="1" applyFill="1" applyBorder="1" applyProtection="1">
      <protection locked="0"/>
    </xf>
    <xf numFmtId="165" fontId="7" fillId="4" borderId="14" xfId="1" applyNumberFormat="1" applyFont="1" applyFill="1" applyBorder="1" applyAlignment="1" applyProtection="1">
      <protection locked="0"/>
    </xf>
    <xf numFmtId="164" fontId="7" fillId="4" borderId="1" xfId="2" applyNumberFormat="1" applyFont="1" applyFill="1" applyBorder="1" applyAlignment="1" applyProtection="1">
      <protection locked="0"/>
    </xf>
    <xf numFmtId="49" fontId="7" fillId="0" borderId="0" xfId="0" applyNumberFormat="1" applyFont="1" applyAlignment="1" applyProtection="1">
      <alignment horizontal="right"/>
      <protection locked="0"/>
    </xf>
    <xf numFmtId="164" fontId="7" fillId="4" borderId="1" xfId="2" applyNumberFormat="1" applyFont="1" applyFill="1" applyBorder="1" applyAlignment="1" applyProtection="1">
      <alignment horizontal="right"/>
    </xf>
    <xf numFmtId="164" fontId="7" fillId="4" borderId="15" xfId="2" applyNumberFormat="1" applyFont="1" applyFill="1" applyBorder="1" applyAlignment="1" applyProtection="1">
      <alignment horizontal="right"/>
      <protection locked="0"/>
    </xf>
    <xf numFmtId="0" fontId="7" fillId="4" borderId="5" xfId="0" applyFont="1" applyFill="1" applyBorder="1"/>
    <xf numFmtId="0" fontId="3" fillId="4" borderId="0" xfId="0" applyFont="1" applyFill="1" applyBorder="1"/>
    <xf numFmtId="164" fontId="7" fillId="4" borderId="15" xfId="2" applyNumberFormat="1" applyFont="1" applyFill="1" applyBorder="1" applyAlignment="1" applyProtection="1">
      <protection locked="0"/>
    </xf>
    <xf numFmtId="49" fontId="7" fillId="0" borderId="16" xfId="0" applyNumberFormat="1" applyFont="1" applyBorder="1" applyAlignment="1">
      <alignment horizontal="right"/>
    </xf>
    <xf numFmtId="164" fontId="7" fillId="4" borderId="17" xfId="2" applyNumberFormat="1" applyFont="1" applyFill="1" applyBorder="1" applyAlignment="1" applyProtection="1">
      <alignment horizontal="right"/>
    </xf>
    <xf numFmtId="0" fontId="3" fillId="4" borderId="16" xfId="0" applyFont="1" applyFill="1" applyBorder="1"/>
    <xf numFmtId="164" fontId="7" fillId="4" borderId="17" xfId="2" applyNumberFormat="1" applyFont="1" applyFill="1" applyBorder="1" applyAlignment="1" applyProtection="1"/>
    <xf numFmtId="0" fontId="3" fillId="4" borderId="5" xfId="0" applyFont="1" applyFill="1" applyBorder="1"/>
    <xf numFmtId="0" fontId="3" fillId="4" borderId="0" xfId="0" applyFont="1" applyFill="1"/>
    <xf numFmtId="164" fontId="7" fillId="4" borderId="14" xfId="2" applyNumberFormat="1" applyFont="1" applyFill="1" applyBorder="1" applyAlignment="1" applyProtection="1">
      <alignment horizontal="right"/>
    </xf>
    <xf numFmtId="165" fontId="3" fillId="4" borderId="16" xfId="0" applyNumberFormat="1" applyFont="1" applyFill="1" applyBorder="1"/>
    <xf numFmtId="164" fontId="7" fillId="4" borderId="1" xfId="2" applyNumberFormat="1" applyFont="1" applyFill="1" applyBorder="1" applyAlignment="1" applyProtection="1"/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4" borderId="14" xfId="0" applyFont="1" applyFill="1" applyBorder="1" applyAlignment="1" applyProtection="1">
      <alignment horizontal="left"/>
      <protection locked="0"/>
    </xf>
    <xf numFmtId="165" fontId="7" fillId="4" borderId="14" xfId="1" applyNumberFormat="1" applyFont="1" applyFill="1" applyBorder="1" applyAlignment="1" applyProtection="1">
      <alignment horizontal="right"/>
      <protection locked="0"/>
    </xf>
    <xf numFmtId="164" fontId="7" fillId="4" borderId="0" xfId="0" applyNumberFormat="1" applyFont="1" applyFill="1"/>
    <xf numFmtId="0" fontId="7" fillId="4" borderId="0" xfId="0" applyFont="1" applyFill="1" applyBorder="1"/>
    <xf numFmtId="165" fontId="7" fillId="4" borderId="0" xfId="0" applyNumberFormat="1" applyFont="1" applyFill="1" applyBorder="1"/>
    <xf numFmtId="165" fontId="7" fillId="4" borderId="0" xfId="0" applyNumberFormat="1" applyFont="1" applyFill="1"/>
    <xf numFmtId="0" fontId="6" fillId="0" borderId="18" xfId="0" applyFont="1" applyBorder="1" applyAlignment="1"/>
    <xf numFmtId="0" fontId="6" fillId="0" borderId="16" xfId="0" applyFont="1" applyBorder="1" applyAlignment="1"/>
    <xf numFmtId="0" fontId="3" fillId="0" borderId="16" xfId="0" applyFont="1" applyBorder="1"/>
    <xf numFmtId="164" fontId="7" fillId="4" borderId="21" xfId="2" applyNumberFormat="1" applyFont="1" applyFill="1" applyBorder="1" applyAlignment="1" applyProtection="1">
      <alignment horizontal="right"/>
    </xf>
    <xf numFmtId="0" fontId="6" fillId="0" borderId="22" xfId="0" applyFont="1" applyBorder="1" applyAlignment="1"/>
    <xf numFmtId="0" fontId="6" fillId="0" borderId="23" xfId="0" applyFont="1" applyBorder="1" applyAlignment="1"/>
    <xf numFmtId="49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44" fontId="7" fillId="4" borderId="0" xfId="2" applyFont="1" applyFill="1" applyBorder="1" applyAlignment="1" applyProtection="1">
      <alignment horizontal="right"/>
    </xf>
    <xf numFmtId="164" fontId="7" fillId="4" borderId="24" xfId="2" applyNumberFormat="1" applyFont="1" applyFill="1" applyBorder="1" applyAlignment="1" applyProtection="1">
      <alignment horizontal="right"/>
    </xf>
    <xf numFmtId="164" fontId="7" fillId="4" borderId="14" xfId="2" applyNumberFormat="1" applyFont="1" applyFill="1" applyBorder="1" applyAlignment="1" applyProtection="1">
      <protection locked="0"/>
    </xf>
    <xf numFmtId="0" fontId="12" fillId="4" borderId="27" xfId="0" applyFont="1" applyFill="1" applyBorder="1" applyProtection="1">
      <protection hidden="1"/>
    </xf>
    <xf numFmtId="0" fontId="0" fillId="4" borderId="28" xfId="0" applyFill="1" applyBorder="1"/>
    <xf numFmtId="0" fontId="0" fillId="4" borderId="29" xfId="0" applyFill="1" applyBorder="1"/>
    <xf numFmtId="0" fontId="13" fillId="4" borderId="5" xfId="0" applyFont="1" applyFill="1" applyBorder="1" applyProtection="1">
      <protection hidden="1"/>
    </xf>
    <xf numFmtId="0" fontId="0" fillId="4" borderId="0" xfId="0" applyFill="1" applyBorder="1"/>
    <xf numFmtId="0" fontId="2" fillId="4" borderId="0" xfId="0" applyFont="1" applyFill="1" applyBorder="1" applyAlignment="1">
      <alignment horizontal="left"/>
    </xf>
    <xf numFmtId="0" fontId="0" fillId="4" borderId="30" xfId="0" applyFill="1" applyBorder="1"/>
    <xf numFmtId="0" fontId="14" fillId="4" borderId="5" xfId="0" applyFont="1" applyFill="1" applyBorder="1" applyProtection="1">
      <protection hidden="1"/>
    </xf>
    <xf numFmtId="0" fontId="0" fillId="4" borderId="5" xfId="0" applyFill="1" applyBorder="1" applyProtection="1">
      <protection hidden="1"/>
    </xf>
    <xf numFmtId="7" fontId="0" fillId="4" borderId="14" xfId="0" applyNumberFormat="1" applyFill="1" applyBorder="1"/>
    <xf numFmtId="0" fontId="15" fillId="4" borderId="5" xfId="0" applyFont="1" applyFill="1" applyBorder="1" applyProtection="1">
      <protection hidden="1"/>
    </xf>
    <xf numFmtId="7" fontId="0" fillId="4" borderId="0" xfId="0" applyNumberFormat="1" applyFill="1" applyBorder="1"/>
    <xf numFmtId="0" fontId="16" fillId="4" borderId="5" xfId="0" applyFont="1" applyFill="1" applyBorder="1" applyProtection="1">
      <protection hidden="1"/>
    </xf>
    <xf numFmtId="0" fontId="0" fillId="4" borderId="5" xfId="0" applyFill="1" applyBorder="1"/>
    <xf numFmtId="0" fontId="0" fillId="4" borderId="31" xfId="0" applyFill="1" applyBorder="1"/>
    <xf numFmtId="0" fontId="0" fillId="4" borderId="32" xfId="0" applyFill="1" applyBorder="1"/>
    <xf numFmtId="0" fontId="0" fillId="4" borderId="33" xfId="0" applyFill="1" applyBorder="1"/>
    <xf numFmtId="0" fontId="7" fillId="4" borderId="1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 locked="0"/>
    </xf>
    <xf numFmtId="0" fontId="7" fillId="4" borderId="13" xfId="0" applyFont="1" applyFill="1" applyBorder="1" applyAlignment="1" applyProtection="1">
      <alignment horizontal="left"/>
      <protection locked="0"/>
    </xf>
    <xf numFmtId="0" fontId="7" fillId="4" borderId="3" xfId="0" applyFont="1" applyFill="1" applyBorder="1" applyAlignment="1" applyProtection="1">
      <alignment horizontal="left"/>
      <protection locked="0"/>
    </xf>
    <xf numFmtId="0" fontId="6" fillId="0" borderId="16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0" fontId="6" fillId="4" borderId="18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center" wrapText="1"/>
    </xf>
    <xf numFmtId="0" fontId="7" fillId="4" borderId="0" xfId="0" applyFont="1" applyFill="1" applyAlignment="1">
      <alignment horizontal="left"/>
    </xf>
    <xf numFmtId="0" fontId="7" fillId="4" borderId="7" xfId="0" applyFont="1" applyFill="1" applyBorder="1" applyAlignment="1">
      <alignment horizontal="left"/>
    </xf>
    <xf numFmtId="0" fontId="6" fillId="4" borderId="9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0" xfId="0" applyFont="1" applyFill="1" applyBorder="1" applyAlignment="1">
      <alignment horizontal="left"/>
    </xf>
    <xf numFmtId="0" fontId="6" fillId="4" borderId="13" xfId="0" applyFont="1" applyFill="1" applyBorder="1" applyAlignment="1" applyProtection="1">
      <alignment horizontal="left"/>
    </xf>
    <xf numFmtId="0" fontId="6" fillId="4" borderId="3" xfId="0" applyFont="1" applyFill="1" applyBorder="1" applyAlignment="1" applyProtection="1">
      <alignment horizontal="left"/>
    </xf>
    <xf numFmtId="0" fontId="7" fillId="0" borderId="0" xfId="0" applyFont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od/AppData/Local/Microsoft/Windows/INetCache/Content.Outlook/78PBALK6/Model%20Farm%20Financials%20Blake%20Draft%20Final%20(00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ber BS"/>
      <sheetName val="CashFlow"/>
      <sheetName val="Incom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Z55"/>
  <sheetViews>
    <sheetView tabSelected="1" workbookViewId="0">
      <selection activeCell="N10" sqref="N10"/>
    </sheetView>
  </sheetViews>
  <sheetFormatPr defaultRowHeight="15" x14ac:dyDescent="0.25"/>
  <cols>
    <col min="6" max="6" width="10.5703125" bestFit="1" customWidth="1"/>
    <col min="13" max="13" width="9.85546875" bestFit="1" customWidth="1"/>
    <col min="19" max="19" width="10.5703125" bestFit="1" customWidth="1"/>
    <col min="26" max="26" width="9.85546875" bestFit="1" customWidth="1"/>
  </cols>
  <sheetData>
    <row r="3" spans="2:26" ht="18.75" x14ac:dyDescent="0.3">
      <c r="B3" s="1"/>
      <c r="C3" s="110" t="s">
        <v>0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O3" s="1"/>
      <c r="P3" s="110" t="s">
        <v>0</v>
      </c>
      <c r="Q3" s="110"/>
      <c r="R3" s="110"/>
      <c r="S3" s="110"/>
      <c r="T3" s="110"/>
      <c r="U3" s="110"/>
      <c r="V3" s="110"/>
      <c r="W3" s="110"/>
      <c r="X3" s="110"/>
      <c r="Y3" s="110"/>
      <c r="Z3" s="110"/>
    </row>
    <row r="4" spans="2:26" x14ac:dyDescent="0.25">
      <c r="B4" s="1"/>
      <c r="C4" s="111" t="s">
        <v>103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O4" s="1"/>
      <c r="P4" s="111" t="s">
        <v>102</v>
      </c>
      <c r="Q4" s="111"/>
      <c r="R4" s="111"/>
      <c r="S4" s="111"/>
      <c r="T4" s="111"/>
      <c r="U4" s="111"/>
      <c r="V4" s="111"/>
      <c r="W4" s="111"/>
      <c r="X4" s="111"/>
      <c r="Y4" s="111"/>
      <c r="Z4" s="111"/>
    </row>
    <row r="5" spans="2:26" x14ac:dyDescent="0.25">
      <c r="B5" s="1"/>
      <c r="C5" s="2"/>
      <c r="D5" s="112" t="s">
        <v>1</v>
      </c>
      <c r="E5" s="113"/>
      <c r="F5" s="3" t="s">
        <v>2</v>
      </c>
      <c r="G5" s="112" t="s">
        <v>3</v>
      </c>
      <c r="H5" s="114"/>
      <c r="I5" s="114"/>
      <c r="J5" s="114"/>
      <c r="K5" s="114"/>
      <c r="L5" s="113"/>
      <c r="M5" s="4" t="s">
        <v>2</v>
      </c>
      <c r="O5" s="1"/>
      <c r="P5" s="2"/>
      <c r="Q5" s="112" t="s">
        <v>1</v>
      </c>
      <c r="R5" s="113"/>
      <c r="S5" s="3" t="s">
        <v>2</v>
      </c>
      <c r="T5" s="112" t="s">
        <v>3</v>
      </c>
      <c r="U5" s="114"/>
      <c r="V5" s="114"/>
      <c r="W5" s="114"/>
      <c r="X5" s="114"/>
      <c r="Y5" s="113"/>
      <c r="Z5" s="4" t="s">
        <v>2</v>
      </c>
    </row>
    <row r="6" spans="2:26" x14ac:dyDescent="0.25">
      <c r="B6" s="1"/>
      <c r="C6" s="1"/>
      <c r="D6" s="115" t="s">
        <v>4</v>
      </c>
      <c r="E6" s="115"/>
      <c r="F6" s="116"/>
      <c r="G6" s="5"/>
      <c r="H6" s="6"/>
      <c r="I6" s="6"/>
      <c r="J6" s="81" t="s">
        <v>5</v>
      </c>
      <c r="K6" s="83" t="s">
        <v>6</v>
      </c>
      <c r="L6" s="84" t="s">
        <v>7</v>
      </c>
      <c r="M6" s="1"/>
      <c r="O6" s="1"/>
      <c r="P6" s="1"/>
      <c r="Q6" s="115" t="s">
        <v>4</v>
      </c>
      <c r="R6" s="115"/>
      <c r="S6" s="116"/>
      <c r="T6" s="5"/>
      <c r="U6" s="6"/>
      <c r="V6" s="6"/>
      <c r="W6" s="81" t="s">
        <v>5</v>
      </c>
      <c r="X6" s="83" t="s">
        <v>6</v>
      </c>
      <c r="Y6" s="84" t="s">
        <v>7</v>
      </c>
      <c r="Z6" s="1"/>
    </row>
    <row r="7" spans="2:26" x14ac:dyDescent="0.25">
      <c r="B7" s="7"/>
      <c r="C7" s="8" t="s">
        <v>8</v>
      </c>
      <c r="D7" s="106" t="s">
        <v>9</v>
      </c>
      <c r="E7" s="107"/>
      <c r="F7" s="9">
        <v>20000</v>
      </c>
      <c r="G7" s="86" t="s">
        <v>10</v>
      </c>
      <c r="H7" s="87"/>
      <c r="I7" s="109"/>
      <c r="J7" s="82"/>
      <c r="K7" s="83"/>
      <c r="L7" s="85"/>
      <c r="M7" s="1"/>
      <c r="O7" s="7"/>
      <c r="P7" s="8" t="s">
        <v>8</v>
      </c>
      <c r="Q7" s="106" t="s">
        <v>9</v>
      </c>
      <c r="R7" s="107"/>
      <c r="S7" s="9">
        <v>20000</v>
      </c>
      <c r="T7" s="86" t="s">
        <v>10</v>
      </c>
      <c r="U7" s="87"/>
      <c r="V7" s="109"/>
      <c r="W7" s="82"/>
      <c r="X7" s="83"/>
      <c r="Y7" s="85"/>
      <c r="Z7" s="1"/>
    </row>
    <row r="8" spans="2:26" x14ac:dyDescent="0.25">
      <c r="B8" s="7"/>
      <c r="C8" s="8" t="s">
        <v>11</v>
      </c>
      <c r="D8" s="106" t="s">
        <v>12</v>
      </c>
      <c r="E8" s="107"/>
      <c r="F8" s="10" t="s">
        <v>13</v>
      </c>
      <c r="G8" s="104" t="s">
        <v>14</v>
      </c>
      <c r="H8" s="105"/>
      <c r="I8" s="105"/>
      <c r="J8" s="105"/>
      <c r="K8" s="105"/>
      <c r="L8" s="105"/>
      <c r="M8" s="105"/>
      <c r="O8" s="7"/>
      <c r="P8" s="8" t="s">
        <v>11</v>
      </c>
      <c r="Q8" s="106" t="s">
        <v>12</v>
      </c>
      <c r="R8" s="107"/>
      <c r="S8" s="10" t="s">
        <v>13</v>
      </c>
      <c r="T8" s="104" t="s">
        <v>14</v>
      </c>
      <c r="U8" s="105"/>
      <c r="V8" s="105"/>
      <c r="W8" s="105"/>
      <c r="X8" s="105"/>
      <c r="Y8" s="105"/>
      <c r="Z8" s="105"/>
    </row>
    <row r="9" spans="2:26" x14ac:dyDescent="0.25">
      <c r="B9" s="7"/>
      <c r="C9" s="8" t="s">
        <v>15</v>
      </c>
      <c r="D9" s="106" t="s">
        <v>16</v>
      </c>
      <c r="E9" s="107"/>
      <c r="F9" s="10">
        <v>0</v>
      </c>
      <c r="G9" s="68" t="s">
        <v>17</v>
      </c>
      <c r="H9" s="69"/>
      <c r="I9" s="67"/>
      <c r="J9" s="11">
        <v>4.7500000000000001E-2</v>
      </c>
      <c r="K9" s="12">
        <v>42795</v>
      </c>
      <c r="L9" s="13">
        <v>0</v>
      </c>
      <c r="M9" s="14">
        <f>+[1]CashFlow!G20-[1]CashFlow!G45</f>
        <v>0</v>
      </c>
      <c r="O9" s="7"/>
      <c r="P9" s="8" t="s">
        <v>15</v>
      </c>
      <c r="Q9" s="106" t="s">
        <v>16</v>
      </c>
      <c r="R9" s="107"/>
      <c r="S9" s="10">
        <v>0</v>
      </c>
      <c r="T9" s="68" t="s">
        <v>17</v>
      </c>
      <c r="U9" s="69"/>
      <c r="V9" s="67"/>
      <c r="W9" s="11">
        <v>4.7500000000000001E-2</v>
      </c>
      <c r="X9" s="12">
        <v>42795</v>
      </c>
      <c r="Y9" s="13">
        <v>0</v>
      </c>
      <c r="Z9" s="14">
        <v>10000</v>
      </c>
    </row>
    <row r="10" spans="2:26" x14ac:dyDescent="0.25">
      <c r="B10" s="7"/>
      <c r="C10" s="15" t="s">
        <v>18</v>
      </c>
      <c r="D10" s="106" t="s">
        <v>19</v>
      </c>
      <c r="E10" s="107"/>
      <c r="F10" s="16">
        <f>+G70</f>
        <v>0</v>
      </c>
      <c r="G10" s="68" t="s">
        <v>20</v>
      </c>
      <c r="H10" s="69"/>
      <c r="I10" s="67"/>
      <c r="J10" s="11"/>
      <c r="K10" s="12"/>
      <c r="L10" s="13"/>
      <c r="M10" s="14">
        <v>0</v>
      </c>
      <c r="O10" s="7"/>
      <c r="P10" s="15" t="s">
        <v>18</v>
      </c>
      <c r="Q10" s="106" t="s">
        <v>19</v>
      </c>
      <c r="R10" s="107"/>
      <c r="S10" s="16">
        <f>+T70</f>
        <v>0</v>
      </c>
      <c r="T10" s="68" t="s">
        <v>20</v>
      </c>
      <c r="U10" s="69"/>
      <c r="V10" s="67"/>
      <c r="W10" s="11"/>
      <c r="X10" s="12"/>
      <c r="Y10" s="13"/>
      <c r="Z10" s="14">
        <v>0</v>
      </c>
    </row>
    <row r="11" spans="2:26" x14ac:dyDescent="0.25">
      <c r="B11" s="1"/>
      <c r="C11" s="15" t="s">
        <v>21</v>
      </c>
      <c r="D11" s="108" t="s">
        <v>22</v>
      </c>
      <c r="E11" s="108"/>
      <c r="F11" s="16">
        <f>+M69</f>
        <v>0</v>
      </c>
      <c r="G11" s="68" t="s">
        <v>23</v>
      </c>
      <c r="H11" s="69"/>
      <c r="I11" s="67"/>
      <c r="J11" s="11"/>
      <c r="K11" s="12"/>
      <c r="L11" s="13"/>
      <c r="M11" s="14">
        <v>0</v>
      </c>
      <c r="O11" s="1"/>
      <c r="P11" s="15" t="s">
        <v>21</v>
      </c>
      <c r="Q11" s="108" t="s">
        <v>22</v>
      </c>
      <c r="R11" s="108"/>
      <c r="S11" s="16">
        <f>+Z69</f>
        <v>0</v>
      </c>
      <c r="T11" s="68" t="s">
        <v>23</v>
      </c>
      <c r="U11" s="69"/>
      <c r="V11" s="67"/>
      <c r="W11" s="11"/>
      <c r="X11" s="12"/>
      <c r="Y11" s="13"/>
      <c r="Z11" s="14">
        <v>0</v>
      </c>
    </row>
    <row r="12" spans="2:26" x14ac:dyDescent="0.25">
      <c r="B12" s="1"/>
      <c r="C12" s="15" t="s">
        <v>24</v>
      </c>
      <c r="D12" s="108" t="s">
        <v>25</v>
      </c>
      <c r="E12" s="108"/>
      <c r="F12" s="16">
        <f>+G84</f>
        <v>0</v>
      </c>
      <c r="G12" s="68"/>
      <c r="H12" s="69"/>
      <c r="I12" s="67"/>
      <c r="J12" s="11"/>
      <c r="K12" s="12"/>
      <c r="L12" s="13"/>
      <c r="M12" s="14">
        <v>0</v>
      </c>
      <c r="O12" s="1"/>
      <c r="P12" s="15" t="s">
        <v>24</v>
      </c>
      <c r="Q12" s="108" t="s">
        <v>25</v>
      </c>
      <c r="R12" s="108"/>
      <c r="S12" s="16">
        <f>+T84</f>
        <v>0</v>
      </c>
      <c r="T12" s="68"/>
      <c r="U12" s="69"/>
      <c r="V12" s="67"/>
      <c r="W12" s="11"/>
      <c r="X12" s="12"/>
      <c r="Y12" s="13"/>
      <c r="Z12" s="14">
        <v>0</v>
      </c>
    </row>
    <row r="13" spans="2:26" x14ac:dyDescent="0.25">
      <c r="B13" s="1"/>
      <c r="C13" s="15" t="s">
        <v>26</v>
      </c>
      <c r="D13" s="90" t="s">
        <v>27</v>
      </c>
      <c r="E13" s="90"/>
      <c r="F13" s="16"/>
      <c r="G13" s="68"/>
      <c r="H13" s="69"/>
      <c r="I13" s="67"/>
      <c r="J13" s="11"/>
      <c r="K13" s="12"/>
      <c r="L13" s="13"/>
      <c r="M13" s="14">
        <v>0</v>
      </c>
      <c r="O13" s="1"/>
      <c r="P13" s="15" t="s">
        <v>26</v>
      </c>
      <c r="Q13" s="90" t="s">
        <v>27</v>
      </c>
      <c r="R13" s="90"/>
      <c r="S13" s="16"/>
      <c r="T13" s="68"/>
      <c r="U13" s="69"/>
      <c r="V13" s="67"/>
      <c r="W13" s="11"/>
      <c r="X13" s="12"/>
      <c r="Y13" s="13"/>
      <c r="Z13" s="14">
        <v>0</v>
      </c>
    </row>
    <row r="14" spans="2:26" x14ac:dyDescent="0.25">
      <c r="B14" s="1"/>
      <c r="C14" s="15" t="s">
        <v>28</v>
      </c>
      <c r="D14" s="90" t="s">
        <v>29</v>
      </c>
      <c r="E14" s="90"/>
      <c r="F14" s="16">
        <f>+M113</f>
        <v>0</v>
      </c>
      <c r="G14" s="104" t="s">
        <v>30</v>
      </c>
      <c r="H14" s="105"/>
      <c r="I14" s="105"/>
      <c r="J14" s="105"/>
      <c r="K14" s="105"/>
      <c r="L14" s="105"/>
      <c r="M14" s="105"/>
      <c r="O14" s="1"/>
      <c r="P14" s="15" t="s">
        <v>28</v>
      </c>
      <c r="Q14" s="90" t="s">
        <v>29</v>
      </c>
      <c r="R14" s="90"/>
      <c r="S14" s="16">
        <v>20000</v>
      </c>
      <c r="T14" s="104" t="s">
        <v>30</v>
      </c>
      <c r="U14" s="105"/>
      <c r="V14" s="105"/>
      <c r="W14" s="105"/>
      <c r="X14" s="105"/>
      <c r="Y14" s="105"/>
      <c r="Z14" s="105"/>
    </row>
    <row r="15" spans="2:26" x14ac:dyDescent="0.25">
      <c r="B15" s="1"/>
      <c r="C15" s="15" t="s">
        <v>31</v>
      </c>
      <c r="D15" s="90" t="s">
        <v>32</v>
      </c>
      <c r="E15" s="90"/>
      <c r="F15" s="16">
        <f>+G126</f>
        <v>0</v>
      </c>
      <c r="G15" s="68"/>
      <c r="H15" s="69"/>
      <c r="I15" s="67"/>
      <c r="J15" s="11"/>
      <c r="K15" s="12"/>
      <c r="L15" s="13"/>
      <c r="M15" s="14">
        <v>0</v>
      </c>
      <c r="O15" s="1"/>
      <c r="P15" s="15" t="s">
        <v>31</v>
      </c>
      <c r="Q15" s="90" t="s">
        <v>32</v>
      </c>
      <c r="R15" s="90"/>
      <c r="S15" s="16">
        <v>10000</v>
      </c>
      <c r="T15" s="68"/>
      <c r="U15" s="69"/>
      <c r="V15" s="67"/>
      <c r="W15" s="11"/>
      <c r="X15" s="12"/>
      <c r="Y15" s="13"/>
      <c r="Z15" s="14">
        <v>20000</v>
      </c>
    </row>
    <row r="16" spans="2:26" x14ac:dyDescent="0.25">
      <c r="B16" s="1"/>
      <c r="C16" s="8" t="s">
        <v>33</v>
      </c>
      <c r="D16" s="66"/>
      <c r="E16" s="67"/>
      <c r="F16" s="10">
        <v>0</v>
      </c>
      <c r="G16" s="68"/>
      <c r="H16" s="69"/>
      <c r="I16" s="67"/>
      <c r="J16" s="11"/>
      <c r="K16" s="12"/>
      <c r="L16" s="13"/>
      <c r="M16" s="14">
        <v>0</v>
      </c>
      <c r="O16" s="1"/>
      <c r="P16" s="8" t="s">
        <v>33</v>
      </c>
      <c r="Q16" s="66"/>
      <c r="R16" s="67"/>
      <c r="S16" s="10">
        <v>0</v>
      </c>
      <c r="T16" s="68"/>
      <c r="U16" s="69"/>
      <c r="V16" s="67"/>
      <c r="W16" s="11"/>
      <c r="X16" s="12"/>
      <c r="Y16" s="13"/>
      <c r="Z16" s="14">
        <v>0</v>
      </c>
    </row>
    <row r="17" spans="2:26" x14ac:dyDescent="0.25">
      <c r="B17" s="1"/>
      <c r="C17" s="8" t="s">
        <v>34</v>
      </c>
      <c r="D17" s="66"/>
      <c r="E17" s="67"/>
      <c r="F17" s="10">
        <v>0</v>
      </c>
      <c r="G17" s="68"/>
      <c r="H17" s="69"/>
      <c r="I17" s="67"/>
      <c r="J17" s="11"/>
      <c r="K17" s="12"/>
      <c r="L17" s="13"/>
      <c r="M17" s="14">
        <v>0</v>
      </c>
      <c r="O17" s="1"/>
      <c r="P17" s="8" t="s">
        <v>34</v>
      </c>
      <c r="Q17" s="66"/>
      <c r="R17" s="67"/>
      <c r="S17" s="10">
        <v>0</v>
      </c>
      <c r="T17" s="68"/>
      <c r="U17" s="69"/>
      <c r="V17" s="67"/>
      <c r="W17" s="11"/>
      <c r="X17" s="12"/>
      <c r="Y17" s="13"/>
      <c r="Z17" s="14">
        <v>0</v>
      </c>
    </row>
    <row r="18" spans="2:26" x14ac:dyDescent="0.25">
      <c r="B18" s="1"/>
      <c r="C18" s="8" t="s">
        <v>35</v>
      </c>
      <c r="D18" s="66"/>
      <c r="E18" s="67"/>
      <c r="F18" s="10">
        <v>0</v>
      </c>
      <c r="G18" s="68"/>
      <c r="H18" s="69"/>
      <c r="I18" s="67"/>
      <c r="J18" s="11"/>
      <c r="K18" s="12"/>
      <c r="L18" s="13"/>
      <c r="M18" s="14">
        <v>0</v>
      </c>
      <c r="O18" s="1"/>
      <c r="P18" s="8" t="s">
        <v>35</v>
      </c>
      <c r="Q18" s="66"/>
      <c r="R18" s="67"/>
      <c r="S18" s="10">
        <v>0</v>
      </c>
      <c r="T18" s="68"/>
      <c r="U18" s="69"/>
      <c r="V18" s="67"/>
      <c r="W18" s="11"/>
      <c r="X18" s="12"/>
      <c r="Y18" s="13"/>
      <c r="Z18" s="14">
        <v>0</v>
      </c>
    </row>
    <row r="19" spans="2:26" x14ac:dyDescent="0.25">
      <c r="B19" s="1"/>
      <c r="C19" s="8" t="s">
        <v>36</v>
      </c>
      <c r="D19" s="66"/>
      <c r="E19" s="67"/>
      <c r="F19" s="10">
        <v>0</v>
      </c>
      <c r="G19" s="68"/>
      <c r="H19" s="69"/>
      <c r="I19" s="67"/>
      <c r="J19" s="11"/>
      <c r="K19" s="12"/>
      <c r="L19" s="13"/>
      <c r="M19" s="14">
        <v>0</v>
      </c>
      <c r="O19" s="1"/>
      <c r="P19" s="8" t="s">
        <v>36</v>
      </c>
      <c r="Q19" s="66"/>
      <c r="R19" s="67"/>
      <c r="S19" s="10">
        <v>0</v>
      </c>
      <c r="T19" s="68"/>
      <c r="U19" s="69"/>
      <c r="V19" s="67"/>
      <c r="W19" s="11"/>
      <c r="X19" s="12"/>
      <c r="Y19" s="13"/>
      <c r="Z19" s="14">
        <v>0</v>
      </c>
    </row>
    <row r="20" spans="2:26" x14ac:dyDescent="0.25">
      <c r="B20" s="1"/>
      <c r="C20" s="8" t="s">
        <v>37</v>
      </c>
      <c r="D20" s="90" t="s">
        <v>38</v>
      </c>
      <c r="E20" s="90"/>
      <c r="F20" s="17">
        <v>0</v>
      </c>
      <c r="G20" s="18" t="s">
        <v>39</v>
      </c>
      <c r="H20" s="19"/>
      <c r="I20" s="19"/>
      <c r="J20" s="19"/>
      <c r="K20" s="19"/>
      <c r="L20" s="19"/>
      <c r="M20" s="20">
        <v>0</v>
      </c>
      <c r="O20" s="1"/>
      <c r="P20" s="8" t="s">
        <v>37</v>
      </c>
      <c r="Q20" s="90" t="s">
        <v>38</v>
      </c>
      <c r="R20" s="90"/>
      <c r="S20" s="17">
        <v>0</v>
      </c>
      <c r="T20" s="18" t="s">
        <v>39</v>
      </c>
      <c r="U20" s="19"/>
      <c r="V20" s="19"/>
      <c r="W20" s="19"/>
      <c r="X20" s="19"/>
      <c r="Y20" s="19"/>
      <c r="Z20" s="20">
        <v>0</v>
      </c>
    </row>
    <row r="21" spans="2:26" ht="15.75" thickBot="1" x14ac:dyDescent="0.3">
      <c r="B21" s="1"/>
      <c r="C21" s="21" t="s">
        <v>40</v>
      </c>
      <c r="D21" s="88" t="s">
        <v>41</v>
      </c>
      <c r="E21" s="88"/>
      <c r="F21" s="22">
        <f>SUM(F7:F20)</f>
        <v>20000</v>
      </c>
      <c r="G21" s="89" t="s">
        <v>41</v>
      </c>
      <c r="H21" s="88"/>
      <c r="I21" s="23"/>
      <c r="J21" s="23"/>
      <c r="K21" s="23"/>
      <c r="L21" s="23"/>
      <c r="M21" s="24">
        <f>SUM(M9:M20)</f>
        <v>0</v>
      </c>
      <c r="O21" s="1"/>
      <c r="P21" s="21" t="s">
        <v>40</v>
      </c>
      <c r="Q21" s="88" t="s">
        <v>41</v>
      </c>
      <c r="R21" s="88"/>
      <c r="S21" s="22">
        <f>SUM(S7:S20)</f>
        <v>50000</v>
      </c>
      <c r="T21" s="89" t="s">
        <v>41</v>
      </c>
      <c r="U21" s="88"/>
      <c r="V21" s="23"/>
      <c r="W21" s="23"/>
      <c r="X21" s="23"/>
      <c r="Y21" s="23"/>
      <c r="Z21" s="24">
        <f>SUM(Z9:Z20)</f>
        <v>30000</v>
      </c>
    </row>
    <row r="22" spans="2:26" ht="15.75" thickTop="1" x14ac:dyDescent="0.25">
      <c r="B22" s="1"/>
      <c r="C22" s="1"/>
      <c r="D22" s="102" t="s">
        <v>42</v>
      </c>
      <c r="E22" s="102"/>
      <c r="F22" s="103"/>
      <c r="G22" s="25"/>
      <c r="H22" s="19"/>
      <c r="I22" s="19"/>
      <c r="J22" s="93" t="s">
        <v>5</v>
      </c>
      <c r="K22" s="95" t="s">
        <v>6</v>
      </c>
      <c r="L22" s="96" t="s">
        <v>7</v>
      </c>
      <c r="M22" s="26"/>
      <c r="O22" s="1"/>
      <c r="P22" s="1"/>
      <c r="Q22" s="102" t="s">
        <v>42</v>
      </c>
      <c r="R22" s="102"/>
      <c r="S22" s="103"/>
      <c r="T22" s="25"/>
      <c r="U22" s="19"/>
      <c r="V22" s="19"/>
      <c r="W22" s="93" t="s">
        <v>5</v>
      </c>
      <c r="X22" s="95" t="s">
        <v>6</v>
      </c>
      <c r="Y22" s="96" t="s">
        <v>7</v>
      </c>
      <c r="Z22" s="26"/>
    </row>
    <row r="23" spans="2:26" x14ac:dyDescent="0.25">
      <c r="B23" s="1"/>
      <c r="C23" s="15" t="s">
        <v>43</v>
      </c>
      <c r="D23" s="98" t="s">
        <v>44</v>
      </c>
      <c r="E23" s="99"/>
      <c r="F23" s="27">
        <v>1089500</v>
      </c>
      <c r="G23" s="100" t="s">
        <v>10</v>
      </c>
      <c r="H23" s="101"/>
      <c r="I23" s="101"/>
      <c r="J23" s="94"/>
      <c r="K23" s="95"/>
      <c r="L23" s="97"/>
      <c r="M23" s="26"/>
      <c r="O23" s="1"/>
      <c r="P23" s="15" t="s">
        <v>43</v>
      </c>
      <c r="Q23" s="98" t="s">
        <v>44</v>
      </c>
      <c r="R23" s="99"/>
      <c r="S23" s="27">
        <v>1089500</v>
      </c>
      <c r="T23" s="100" t="s">
        <v>10</v>
      </c>
      <c r="U23" s="101"/>
      <c r="V23" s="101"/>
      <c r="W23" s="94"/>
      <c r="X23" s="95"/>
      <c r="Y23" s="97"/>
      <c r="Z23" s="26"/>
    </row>
    <row r="24" spans="2:26" x14ac:dyDescent="0.25">
      <c r="B24" s="1"/>
      <c r="C24" s="15" t="s">
        <v>45</v>
      </c>
      <c r="D24" s="90" t="s">
        <v>46</v>
      </c>
      <c r="E24" s="90"/>
      <c r="F24" s="16">
        <f>+G96</f>
        <v>0</v>
      </c>
      <c r="G24" s="68" t="s">
        <v>47</v>
      </c>
      <c r="H24" s="69"/>
      <c r="I24" s="67"/>
      <c r="J24" s="11">
        <v>0.05</v>
      </c>
      <c r="K24" s="12">
        <v>44211</v>
      </c>
      <c r="L24" s="13"/>
      <c r="M24" s="14">
        <v>1759500</v>
      </c>
      <c r="O24" s="1"/>
      <c r="P24" s="15" t="s">
        <v>45</v>
      </c>
      <c r="Q24" s="90" t="s">
        <v>46</v>
      </c>
      <c r="R24" s="90"/>
      <c r="S24" s="16">
        <f>+T96</f>
        <v>0</v>
      </c>
      <c r="T24" s="68" t="s">
        <v>47</v>
      </c>
      <c r="U24" s="69"/>
      <c r="V24" s="67"/>
      <c r="W24" s="11">
        <v>0.05</v>
      </c>
      <c r="X24" s="12">
        <v>44211</v>
      </c>
      <c r="Y24" s="13"/>
      <c r="Z24" s="14">
        <v>1759500</v>
      </c>
    </row>
    <row r="25" spans="2:26" x14ac:dyDescent="0.25">
      <c r="B25" s="1"/>
      <c r="C25" s="8" t="s">
        <v>48</v>
      </c>
      <c r="D25" s="90" t="s">
        <v>49</v>
      </c>
      <c r="E25" s="90"/>
      <c r="F25" s="10">
        <v>0</v>
      </c>
      <c r="G25" s="68"/>
      <c r="H25" s="69"/>
      <c r="I25" s="67"/>
      <c r="J25" s="11"/>
      <c r="K25" s="12"/>
      <c r="L25" s="13"/>
      <c r="M25" s="14">
        <v>0</v>
      </c>
      <c r="O25" s="1"/>
      <c r="P25" s="8" t="s">
        <v>48</v>
      </c>
      <c r="Q25" s="90" t="s">
        <v>49</v>
      </c>
      <c r="R25" s="90"/>
      <c r="S25" s="10">
        <v>0</v>
      </c>
      <c r="T25" s="68"/>
      <c r="U25" s="69"/>
      <c r="V25" s="67"/>
      <c r="W25" s="11"/>
      <c r="X25" s="12"/>
      <c r="Y25" s="13"/>
      <c r="Z25" s="14">
        <v>0</v>
      </c>
    </row>
    <row r="26" spans="2:26" x14ac:dyDescent="0.25">
      <c r="B26" s="1"/>
      <c r="C26" s="8" t="s">
        <v>50</v>
      </c>
      <c r="D26" s="90" t="s">
        <v>51</v>
      </c>
      <c r="E26" s="90"/>
      <c r="F26" s="10">
        <v>0</v>
      </c>
      <c r="G26" s="68"/>
      <c r="H26" s="69"/>
      <c r="I26" s="67"/>
      <c r="J26" s="11"/>
      <c r="K26" s="12"/>
      <c r="L26" s="13"/>
      <c r="M26" s="14">
        <v>0</v>
      </c>
      <c r="O26" s="1"/>
      <c r="P26" s="8" t="s">
        <v>50</v>
      </c>
      <c r="Q26" s="90" t="s">
        <v>51</v>
      </c>
      <c r="R26" s="90"/>
      <c r="S26" s="10">
        <v>0</v>
      </c>
      <c r="T26" s="68"/>
      <c r="U26" s="69"/>
      <c r="V26" s="67"/>
      <c r="W26" s="11"/>
      <c r="X26" s="12"/>
      <c r="Y26" s="13"/>
      <c r="Z26" s="14">
        <v>0</v>
      </c>
    </row>
    <row r="27" spans="2:26" x14ac:dyDescent="0.25">
      <c r="B27" s="1"/>
      <c r="C27" s="15" t="s">
        <v>52</v>
      </c>
      <c r="D27" s="90" t="s">
        <v>53</v>
      </c>
      <c r="E27" s="90"/>
      <c r="F27" s="16">
        <f>+M114</f>
        <v>0</v>
      </c>
      <c r="G27" s="68"/>
      <c r="H27" s="69"/>
      <c r="I27" s="67"/>
      <c r="J27" s="11"/>
      <c r="K27" s="12"/>
      <c r="L27" s="13"/>
      <c r="M27" s="14">
        <v>0</v>
      </c>
      <c r="O27" s="1"/>
      <c r="P27" s="15" t="s">
        <v>52</v>
      </c>
      <c r="Q27" s="90" t="s">
        <v>53</v>
      </c>
      <c r="R27" s="90"/>
      <c r="S27" s="16">
        <f>+Z114</f>
        <v>0</v>
      </c>
      <c r="T27" s="68"/>
      <c r="U27" s="69"/>
      <c r="V27" s="67"/>
      <c r="W27" s="11"/>
      <c r="X27" s="12"/>
      <c r="Y27" s="13"/>
      <c r="Z27" s="14">
        <v>0</v>
      </c>
    </row>
    <row r="28" spans="2:26" x14ac:dyDescent="0.25">
      <c r="B28" s="1"/>
      <c r="C28" s="15" t="s">
        <v>54</v>
      </c>
      <c r="D28" s="90" t="s">
        <v>55</v>
      </c>
      <c r="E28" s="90"/>
      <c r="F28" s="16">
        <v>258000</v>
      </c>
      <c r="G28" s="68"/>
      <c r="H28" s="69"/>
      <c r="I28" s="67"/>
      <c r="J28" s="11"/>
      <c r="K28" s="12"/>
      <c r="L28" s="13"/>
      <c r="M28" s="14">
        <v>0</v>
      </c>
      <c r="O28" s="1"/>
      <c r="P28" s="15" t="s">
        <v>54</v>
      </c>
      <c r="Q28" s="90" t="s">
        <v>55</v>
      </c>
      <c r="R28" s="90"/>
      <c r="S28" s="16">
        <v>258000</v>
      </c>
      <c r="T28" s="68"/>
      <c r="U28" s="69"/>
      <c r="V28" s="67"/>
      <c r="W28" s="11"/>
      <c r="X28" s="12"/>
      <c r="Y28" s="13"/>
      <c r="Z28" s="14">
        <v>0</v>
      </c>
    </row>
    <row r="29" spans="2:26" x14ac:dyDescent="0.25">
      <c r="B29" s="1"/>
      <c r="C29" s="15" t="s">
        <v>56</v>
      </c>
      <c r="D29" s="91" t="s">
        <v>57</v>
      </c>
      <c r="E29" s="92"/>
      <c r="F29" s="16">
        <f>+M171</f>
        <v>0</v>
      </c>
      <c r="G29" s="68"/>
      <c r="H29" s="69"/>
      <c r="I29" s="67"/>
      <c r="J29" s="11"/>
      <c r="K29" s="12"/>
      <c r="L29" s="13"/>
      <c r="M29" s="20">
        <v>0</v>
      </c>
      <c r="O29" s="1"/>
      <c r="P29" s="15" t="s">
        <v>56</v>
      </c>
      <c r="Q29" s="91" t="s">
        <v>57</v>
      </c>
      <c r="R29" s="92"/>
      <c r="S29" s="16">
        <f>+Z171</f>
        <v>0</v>
      </c>
      <c r="T29" s="68"/>
      <c r="U29" s="69"/>
      <c r="V29" s="67"/>
      <c r="W29" s="11"/>
      <c r="X29" s="12"/>
      <c r="Y29" s="13"/>
      <c r="Z29" s="20">
        <v>0</v>
      </c>
    </row>
    <row r="30" spans="2:26" x14ac:dyDescent="0.25">
      <c r="B30" s="1"/>
      <c r="C30" s="8" t="s">
        <v>58</v>
      </c>
      <c r="D30" s="66" t="s">
        <v>59</v>
      </c>
      <c r="E30" s="67"/>
      <c r="F30" s="10">
        <v>500000</v>
      </c>
      <c r="G30" s="68"/>
      <c r="H30" s="69"/>
      <c r="I30" s="67"/>
      <c r="J30" s="11"/>
      <c r="K30" s="12"/>
      <c r="L30" s="13"/>
      <c r="M30" s="14">
        <v>0</v>
      </c>
      <c r="O30" s="1"/>
      <c r="P30" s="8" t="s">
        <v>58</v>
      </c>
      <c r="Q30" s="66" t="s">
        <v>59</v>
      </c>
      <c r="R30" s="67"/>
      <c r="S30" s="10">
        <v>500000</v>
      </c>
      <c r="T30" s="68"/>
      <c r="U30" s="69"/>
      <c r="V30" s="67"/>
      <c r="W30" s="11"/>
      <c r="X30" s="12"/>
      <c r="Y30" s="13"/>
      <c r="Z30" s="14">
        <v>0</v>
      </c>
    </row>
    <row r="31" spans="2:26" x14ac:dyDescent="0.25">
      <c r="B31" s="1"/>
      <c r="C31" s="8" t="s">
        <v>60</v>
      </c>
      <c r="D31" s="66" t="s">
        <v>61</v>
      </c>
      <c r="E31" s="67"/>
      <c r="F31" s="10">
        <v>300000</v>
      </c>
      <c r="G31" s="68"/>
      <c r="H31" s="69"/>
      <c r="I31" s="67"/>
      <c r="J31" s="11"/>
      <c r="K31" s="12"/>
      <c r="L31" s="13"/>
      <c r="M31" s="14">
        <v>0</v>
      </c>
      <c r="O31" s="1"/>
      <c r="P31" s="8" t="s">
        <v>60</v>
      </c>
      <c r="Q31" s="66" t="s">
        <v>61</v>
      </c>
      <c r="R31" s="67"/>
      <c r="S31" s="10">
        <v>300000</v>
      </c>
      <c r="T31" s="68"/>
      <c r="U31" s="69"/>
      <c r="V31" s="67"/>
      <c r="W31" s="11"/>
      <c r="X31" s="12"/>
      <c r="Y31" s="13"/>
      <c r="Z31" s="14">
        <v>0</v>
      </c>
    </row>
    <row r="32" spans="2:26" x14ac:dyDescent="0.25">
      <c r="B32" s="1"/>
      <c r="C32" s="8" t="s">
        <v>62</v>
      </c>
      <c r="D32" s="66" t="s">
        <v>63</v>
      </c>
      <c r="E32" s="67"/>
      <c r="F32" s="10">
        <v>150000</v>
      </c>
      <c r="G32" s="68"/>
      <c r="H32" s="69"/>
      <c r="I32" s="67"/>
      <c r="J32" s="11"/>
      <c r="K32" s="12"/>
      <c r="L32" s="13"/>
      <c r="M32" s="14">
        <v>0</v>
      </c>
      <c r="O32" s="1"/>
      <c r="P32" s="8" t="s">
        <v>62</v>
      </c>
      <c r="Q32" s="66" t="s">
        <v>63</v>
      </c>
      <c r="R32" s="67"/>
      <c r="S32" s="10">
        <v>150000</v>
      </c>
      <c r="T32" s="68"/>
      <c r="U32" s="69"/>
      <c r="V32" s="67"/>
      <c r="W32" s="11"/>
      <c r="X32" s="12"/>
      <c r="Y32" s="13"/>
      <c r="Z32" s="14">
        <v>0</v>
      </c>
    </row>
    <row r="33" spans="2:26" x14ac:dyDescent="0.25">
      <c r="B33" s="1"/>
      <c r="C33" s="8" t="s">
        <v>64</v>
      </c>
      <c r="D33" s="66" t="s">
        <v>65</v>
      </c>
      <c r="E33" s="67"/>
      <c r="F33" s="10">
        <v>100000</v>
      </c>
      <c r="G33" s="68"/>
      <c r="H33" s="69"/>
      <c r="I33" s="67"/>
      <c r="J33" s="11"/>
      <c r="K33" s="12"/>
      <c r="L33" s="13"/>
      <c r="M33" s="14">
        <v>0</v>
      </c>
      <c r="O33" s="1"/>
      <c r="P33" s="8" t="s">
        <v>64</v>
      </c>
      <c r="Q33" s="66" t="s">
        <v>65</v>
      </c>
      <c r="R33" s="67"/>
      <c r="S33" s="10">
        <v>100000</v>
      </c>
      <c r="T33" s="68"/>
      <c r="U33" s="69"/>
      <c r="V33" s="67"/>
      <c r="W33" s="11"/>
      <c r="X33" s="12"/>
      <c r="Y33" s="13"/>
      <c r="Z33" s="14">
        <v>0</v>
      </c>
    </row>
    <row r="34" spans="2:26" x14ac:dyDescent="0.25">
      <c r="B34" s="1"/>
      <c r="C34" s="8" t="s">
        <v>66</v>
      </c>
      <c r="D34" s="66" t="s">
        <v>67</v>
      </c>
      <c r="E34" s="67"/>
      <c r="F34" s="10">
        <v>50000</v>
      </c>
      <c r="G34" s="68"/>
      <c r="H34" s="69"/>
      <c r="I34" s="67"/>
      <c r="J34" s="11"/>
      <c r="K34" s="12"/>
      <c r="L34" s="13"/>
      <c r="M34" s="14">
        <v>0</v>
      </c>
      <c r="O34" s="1"/>
      <c r="P34" s="8" t="s">
        <v>66</v>
      </c>
      <c r="Q34" s="66" t="s">
        <v>67</v>
      </c>
      <c r="R34" s="67"/>
      <c r="S34" s="10">
        <v>50000</v>
      </c>
      <c r="T34" s="68"/>
      <c r="U34" s="69"/>
      <c r="V34" s="67"/>
      <c r="W34" s="11"/>
      <c r="X34" s="12"/>
      <c r="Y34" s="13"/>
      <c r="Z34" s="14">
        <v>0</v>
      </c>
    </row>
    <row r="35" spans="2:26" x14ac:dyDescent="0.25">
      <c r="B35" s="1"/>
      <c r="C35" s="8" t="s">
        <v>68</v>
      </c>
      <c r="D35" s="66"/>
      <c r="E35" s="67"/>
      <c r="F35" s="10">
        <v>0</v>
      </c>
      <c r="G35" s="68"/>
      <c r="H35" s="69"/>
      <c r="I35" s="67"/>
      <c r="J35" s="11"/>
      <c r="K35" s="12"/>
      <c r="L35" s="13"/>
      <c r="M35" s="20">
        <v>0</v>
      </c>
      <c r="O35" s="1"/>
      <c r="P35" s="8" t="s">
        <v>68</v>
      </c>
      <c r="Q35" s="66"/>
      <c r="R35" s="67"/>
      <c r="S35" s="10">
        <v>0</v>
      </c>
      <c r="T35" s="68"/>
      <c r="U35" s="69"/>
      <c r="V35" s="67"/>
      <c r="W35" s="11"/>
      <c r="X35" s="12"/>
      <c r="Y35" s="13"/>
      <c r="Z35" s="20">
        <v>0</v>
      </c>
    </row>
    <row r="36" spans="2:26" ht="15.75" thickBot="1" x14ac:dyDescent="0.3">
      <c r="B36" s="1"/>
      <c r="C36" s="21" t="s">
        <v>69</v>
      </c>
      <c r="D36" s="88" t="s">
        <v>70</v>
      </c>
      <c r="E36" s="88"/>
      <c r="F36" s="22">
        <f>SUM(F23:F35)</f>
        <v>2447500</v>
      </c>
      <c r="G36" s="89" t="s">
        <v>70</v>
      </c>
      <c r="H36" s="88"/>
      <c r="I36" s="23"/>
      <c r="J36" s="23"/>
      <c r="K36" s="23"/>
      <c r="L36" s="28"/>
      <c r="M36" s="29">
        <f>SUM(M24:M35)</f>
        <v>1759500</v>
      </c>
      <c r="O36" s="1"/>
      <c r="P36" s="21" t="s">
        <v>69</v>
      </c>
      <c r="Q36" s="88" t="s">
        <v>70</v>
      </c>
      <c r="R36" s="88"/>
      <c r="S36" s="22">
        <f>SUM(S23:S35)</f>
        <v>2447500</v>
      </c>
      <c r="T36" s="89" t="s">
        <v>70</v>
      </c>
      <c r="U36" s="88"/>
      <c r="V36" s="23"/>
      <c r="W36" s="23"/>
      <c r="X36" s="23"/>
      <c r="Y36" s="28"/>
      <c r="Z36" s="29">
        <f>SUM(Z24:Z35)</f>
        <v>1759500</v>
      </c>
    </row>
    <row r="37" spans="2:26" ht="15.75" thickTop="1" x14ac:dyDescent="0.25">
      <c r="B37" s="1"/>
      <c r="C37" s="8"/>
      <c r="D37" s="76" t="s">
        <v>71</v>
      </c>
      <c r="E37" s="76"/>
      <c r="F37" s="77"/>
      <c r="G37" s="5"/>
      <c r="H37" s="6"/>
      <c r="I37" s="6"/>
      <c r="J37" s="6"/>
      <c r="K37" s="6"/>
      <c r="L37" s="6"/>
      <c r="M37" s="1"/>
      <c r="O37" s="1"/>
      <c r="P37" s="8"/>
      <c r="Q37" s="76" t="s">
        <v>71</v>
      </c>
      <c r="R37" s="76"/>
      <c r="S37" s="77"/>
      <c r="T37" s="5"/>
      <c r="U37" s="6"/>
      <c r="V37" s="6"/>
      <c r="W37" s="6"/>
      <c r="X37" s="6"/>
      <c r="Y37" s="6"/>
      <c r="Z37" s="1"/>
    </row>
    <row r="38" spans="2:26" x14ac:dyDescent="0.25">
      <c r="B38" s="1"/>
      <c r="C38" s="8" t="s">
        <v>72</v>
      </c>
      <c r="D38" s="78" t="s">
        <v>73</v>
      </c>
      <c r="E38" s="79"/>
      <c r="F38" s="6"/>
      <c r="G38" s="80" t="s">
        <v>74</v>
      </c>
      <c r="H38" s="79"/>
      <c r="I38" s="6"/>
      <c r="J38" s="81" t="s">
        <v>5</v>
      </c>
      <c r="K38" s="83" t="s">
        <v>6</v>
      </c>
      <c r="L38" s="84" t="s">
        <v>7</v>
      </c>
      <c r="M38" s="1"/>
      <c r="O38" s="1"/>
      <c r="P38" s="8" t="s">
        <v>72</v>
      </c>
      <c r="Q38" s="78" t="s">
        <v>73</v>
      </c>
      <c r="R38" s="79"/>
      <c r="S38" s="6"/>
      <c r="T38" s="80" t="s">
        <v>74</v>
      </c>
      <c r="U38" s="79"/>
      <c r="V38" s="6"/>
      <c r="W38" s="81" t="s">
        <v>5</v>
      </c>
      <c r="X38" s="83" t="s">
        <v>6</v>
      </c>
      <c r="Y38" s="84" t="s">
        <v>7</v>
      </c>
      <c r="Z38" s="1"/>
    </row>
    <row r="39" spans="2:26" x14ac:dyDescent="0.25">
      <c r="B39" s="1"/>
      <c r="C39" s="8"/>
      <c r="D39" s="30" t="s">
        <v>75</v>
      </c>
      <c r="E39" s="30" t="s">
        <v>76</v>
      </c>
      <c r="F39" s="31" t="s">
        <v>77</v>
      </c>
      <c r="G39" s="86" t="s">
        <v>10</v>
      </c>
      <c r="H39" s="87"/>
      <c r="I39" s="87"/>
      <c r="J39" s="82"/>
      <c r="K39" s="83"/>
      <c r="L39" s="85"/>
      <c r="M39" s="1"/>
      <c r="O39" s="1"/>
      <c r="P39" s="8"/>
      <c r="Q39" s="30" t="s">
        <v>75</v>
      </c>
      <c r="R39" s="30" t="s">
        <v>76</v>
      </c>
      <c r="S39" s="31" t="s">
        <v>77</v>
      </c>
      <c r="T39" s="86" t="s">
        <v>10</v>
      </c>
      <c r="U39" s="87"/>
      <c r="V39" s="87"/>
      <c r="W39" s="82"/>
      <c r="X39" s="83"/>
      <c r="Y39" s="85"/>
      <c r="Z39" s="1"/>
    </row>
    <row r="40" spans="2:26" x14ac:dyDescent="0.25">
      <c r="B40" s="7"/>
      <c r="C40" s="8" t="s">
        <v>78</v>
      </c>
      <c r="D40" s="32" t="s">
        <v>79</v>
      </c>
      <c r="E40" s="33">
        <v>500</v>
      </c>
      <c r="F40" s="10">
        <v>1750000</v>
      </c>
      <c r="G40" s="68" t="s">
        <v>80</v>
      </c>
      <c r="H40" s="69"/>
      <c r="I40" s="67"/>
      <c r="J40" s="11">
        <v>0.04</v>
      </c>
      <c r="K40" s="12">
        <v>47863</v>
      </c>
      <c r="L40" s="13"/>
      <c r="M40" s="14">
        <v>750000</v>
      </c>
      <c r="O40" s="7"/>
      <c r="P40" s="8" t="s">
        <v>78</v>
      </c>
      <c r="Q40" s="32" t="s">
        <v>79</v>
      </c>
      <c r="R40" s="33">
        <v>500</v>
      </c>
      <c r="S40" s="10">
        <v>1650000</v>
      </c>
      <c r="T40" s="68" t="s">
        <v>80</v>
      </c>
      <c r="U40" s="69"/>
      <c r="V40" s="67"/>
      <c r="W40" s="11">
        <v>0.04</v>
      </c>
      <c r="X40" s="12">
        <v>47863</v>
      </c>
      <c r="Y40" s="13"/>
      <c r="Z40" s="14">
        <v>650000</v>
      </c>
    </row>
    <row r="41" spans="2:26" x14ac:dyDescent="0.25">
      <c r="B41" s="7"/>
      <c r="C41" s="8" t="s">
        <v>81</v>
      </c>
      <c r="D41" s="32" t="s">
        <v>82</v>
      </c>
      <c r="E41" s="33"/>
      <c r="F41" s="10">
        <v>500000</v>
      </c>
      <c r="G41" s="68"/>
      <c r="H41" s="69"/>
      <c r="I41" s="67"/>
      <c r="J41" s="11"/>
      <c r="K41" s="12"/>
      <c r="L41" s="13"/>
      <c r="M41" s="14">
        <v>0</v>
      </c>
      <c r="O41" s="7"/>
      <c r="P41" s="8" t="s">
        <v>81</v>
      </c>
      <c r="Q41" s="32" t="s">
        <v>82</v>
      </c>
      <c r="R41" s="33"/>
      <c r="S41" s="10">
        <v>500000</v>
      </c>
      <c r="T41" s="68"/>
      <c r="U41" s="69"/>
      <c r="V41" s="67"/>
      <c r="W41" s="11"/>
      <c r="X41" s="12"/>
      <c r="Y41" s="13"/>
      <c r="Z41" s="14">
        <v>0</v>
      </c>
    </row>
    <row r="42" spans="2:26" x14ac:dyDescent="0.25">
      <c r="B42" s="7"/>
      <c r="C42" s="8" t="s">
        <v>83</v>
      </c>
      <c r="D42" s="32"/>
      <c r="E42" s="33"/>
      <c r="F42" s="10">
        <v>0</v>
      </c>
      <c r="G42" s="68"/>
      <c r="H42" s="69"/>
      <c r="I42" s="67"/>
      <c r="J42" s="11"/>
      <c r="K42" s="12"/>
      <c r="L42" s="13"/>
      <c r="M42" s="14">
        <v>0</v>
      </c>
      <c r="O42" s="7"/>
      <c r="P42" s="8" t="s">
        <v>83</v>
      </c>
      <c r="Q42" s="32"/>
      <c r="R42" s="33"/>
      <c r="S42" s="10">
        <v>0</v>
      </c>
      <c r="T42" s="68"/>
      <c r="U42" s="69"/>
      <c r="V42" s="67"/>
      <c r="W42" s="11"/>
      <c r="X42" s="12"/>
      <c r="Y42" s="13"/>
      <c r="Z42" s="14">
        <v>0</v>
      </c>
    </row>
    <row r="43" spans="2:26" x14ac:dyDescent="0.25">
      <c r="B43" s="7"/>
      <c r="C43" s="8" t="s">
        <v>84</v>
      </c>
      <c r="D43" s="32"/>
      <c r="E43" s="33"/>
      <c r="F43" s="10">
        <v>0</v>
      </c>
      <c r="G43" s="68"/>
      <c r="H43" s="69"/>
      <c r="I43" s="67"/>
      <c r="J43" s="11"/>
      <c r="K43" s="12"/>
      <c r="L43" s="13"/>
      <c r="M43" s="14">
        <v>0</v>
      </c>
      <c r="O43" s="7"/>
      <c r="P43" s="8" t="s">
        <v>84</v>
      </c>
      <c r="Q43" s="32"/>
      <c r="R43" s="33"/>
      <c r="S43" s="10">
        <v>0</v>
      </c>
      <c r="T43" s="68"/>
      <c r="U43" s="69"/>
      <c r="V43" s="67"/>
      <c r="W43" s="11"/>
      <c r="X43" s="12"/>
      <c r="Y43" s="13"/>
      <c r="Z43" s="14">
        <v>0</v>
      </c>
    </row>
    <row r="44" spans="2:26" x14ac:dyDescent="0.25">
      <c r="B44" s="7"/>
      <c r="C44" s="8" t="s">
        <v>85</v>
      </c>
      <c r="D44" s="32"/>
      <c r="E44" s="33"/>
      <c r="F44" s="10">
        <v>0</v>
      </c>
      <c r="G44" s="68"/>
      <c r="H44" s="69"/>
      <c r="I44" s="67"/>
      <c r="J44" s="11"/>
      <c r="K44" s="12"/>
      <c r="L44" s="13"/>
      <c r="M44" s="14">
        <v>0</v>
      </c>
      <c r="O44" s="7"/>
      <c r="P44" s="8" t="s">
        <v>85</v>
      </c>
      <c r="Q44" s="32"/>
      <c r="R44" s="33"/>
      <c r="S44" s="10">
        <v>0</v>
      </c>
      <c r="T44" s="68"/>
      <c r="U44" s="69"/>
      <c r="V44" s="67"/>
      <c r="W44" s="11"/>
      <c r="X44" s="12"/>
      <c r="Y44" s="13"/>
      <c r="Z44" s="14">
        <v>0</v>
      </c>
    </row>
    <row r="45" spans="2:26" x14ac:dyDescent="0.25">
      <c r="B45" s="7"/>
      <c r="C45" s="8" t="s">
        <v>86</v>
      </c>
      <c r="D45" s="32"/>
      <c r="E45" s="33"/>
      <c r="F45" s="10">
        <v>0</v>
      </c>
      <c r="G45" s="68"/>
      <c r="H45" s="69"/>
      <c r="I45" s="67"/>
      <c r="J45" s="11"/>
      <c r="K45" s="12"/>
      <c r="L45" s="13"/>
      <c r="M45" s="20">
        <v>0</v>
      </c>
      <c r="O45" s="7"/>
      <c r="P45" s="8" t="s">
        <v>86</v>
      </c>
      <c r="Q45" s="32"/>
      <c r="R45" s="33"/>
      <c r="S45" s="10">
        <v>0</v>
      </c>
      <c r="T45" s="68"/>
      <c r="U45" s="69"/>
      <c r="V45" s="67"/>
      <c r="W45" s="11"/>
      <c r="X45" s="12"/>
      <c r="Y45" s="13"/>
      <c r="Z45" s="20">
        <v>0</v>
      </c>
    </row>
    <row r="46" spans="2:26" x14ac:dyDescent="0.25">
      <c r="B46" s="7"/>
      <c r="C46" s="8" t="s">
        <v>87</v>
      </c>
      <c r="D46" s="32"/>
      <c r="E46" s="33"/>
      <c r="F46" s="10">
        <v>0</v>
      </c>
      <c r="G46" s="68"/>
      <c r="H46" s="69"/>
      <c r="I46" s="67"/>
      <c r="J46" s="11"/>
      <c r="K46" s="12"/>
      <c r="L46" s="13"/>
      <c r="M46" s="14">
        <v>0</v>
      </c>
      <c r="O46" s="7"/>
      <c r="P46" s="8" t="s">
        <v>87</v>
      </c>
      <c r="Q46" s="32"/>
      <c r="R46" s="33"/>
      <c r="S46" s="10">
        <v>0</v>
      </c>
      <c r="T46" s="68"/>
      <c r="U46" s="69"/>
      <c r="V46" s="67"/>
      <c r="W46" s="11"/>
      <c r="X46" s="12"/>
      <c r="Y46" s="13"/>
      <c r="Z46" s="14">
        <v>0</v>
      </c>
    </row>
    <row r="47" spans="2:26" x14ac:dyDescent="0.25">
      <c r="B47" s="7"/>
      <c r="C47" s="8" t="s">
        <v>88</v>
      </c>
      <c r="D47" s="73" t="s">
        <v>89</v>
      </c>
      <c r="E47" s="74"/>
      <c r="F47" s="34"/>
      <c r="G47" s="75" t="s">
        <v>90</v>
      </c>
      <c r="H47" s="74"/>
      <c r="I47" s="35"/>
      <c r="J47" s="35"/>
      <c r="K47" s="35"/>
      <c r="L47" s="36"/>
      <c r="M47" s="37"/>
      <c r="O47" s="7"/>
      <c r="P47" s="8" t="s">
        <v>88</v>
      </c>
      <c r="Q47" s="73" t="s">
        <v>89</v>
      </c>
      <c r="R47" s="74"/>
      <c r="S47" s="34"/>
      <c r="T47" s="75" t="s">
        <v>90</v>
      </c>
      <c r="U47" s="74"/>
      <c r="V47" s="35"/>
      <c r="W47" s="35"/>
      <c r="X47" s="35"/>
      <c r="Y47" s="36"/>
      <c r="Z47" s="37"/>
    </row>
    <row r="48" spans="2:26" x14ac:dyDescent="0.25">
      <c r="B48" s="7"/>
      <c r="C48" s="8" t="s">
        <v>91</v>
      </c>
      <c r="D48" s="66"/>
      <c r="E48" s="67"/>
      <c r="F48" s="10">
        <v>0</v>
      </c>
      <c r="G48" s="68"/>
      <c r="H48" s="69"/>
      <c r="I48" s="67"/>
      <c r="J48" s="11"/>
      <c r="K48" s="12"/>
      <c r="L48" s="13"/>
      <c r="M48" s="14">
        <v>0</v>
      </c>
      <c r="O48" s="7"/>
      <c r="P48" s="8" t="s">
        <v>91</v>
      </c>
      <c r="Q48" s="66"/>
      <c r="R48" s="67"/>
      <c r="S48" s="10">
        <v>0</v>
      </c>
      <c r="T48" s="68"/>
      <c r="U48" s="69"/>
      <c r="V48" s="67"/>
      <c r="W48" s="11"/>
      <c r="X48" s="12"/>
      <c r="Y48" s="13"/>
      <c r="Z48" s="14">
        <v>0</v>
      </c>
    </row>
    <row r="49" spans="2:26" x14ac:dyDescent="0.25">
      <c r="B49" s="7"/>
      <c r="C49" s="8" t="s">
        <v>92</v>
      </c>
      <c r="D49" s="66"/>
      <c r="E49" s="67"/>
      <c r="F49" s="10">
        <v>0</v>
      </c>
      <c r="G49" s="68"/>
      <c r="H49" s="69"/>
      <c r="I49" s="67"/>
      <c r="J49" s="11"/>
      <c r="K49" s="12"/>
      <c r="L49" s="13"/>
      <c r="M49" s="14">
        <v>0</v>
      </c>
      <c r="O49" s="7"/>
      <c r="P49" s="8" t="s">
        <v>92</v>
      </c>
      <c r="Q49" s="66"/>
      <c r="R49" s="67"/>
      <c r="S49" s="10">
        <v>0</v>
      </c>
      <c r="T49" s="68"/>
      <c r="U49" s="69"/>
      <c r="V49" s="67"/>
      <c r="W49" s="11"/>
      <c r="X49" s="12"/>
      <c r="Y49" s="13"/>
      <c r="Z49" s="14">
        <v>0</v>
      </c>
    </row>
    <row r="50" spans="2:26" x14ac:dyDescent="0.25">
      <c r="B50" s="7"/>
      <c r="C50" s="8" t="s">
        <v>93</v>
      </c>
      <c r="D50" s="66"/>
      <c r="E50" s="67"/>
      <c r="F50" s="10">
        <v>0</v>
      </c>
      <c r="G50" s="68"/>
      <c r="H50" s="69"/>
      <c r="I50" s="67"/>
      <c r="J50" s="11"/>
      <c r="K50" s="12"/>
      <c r="L50" s="13"/>
      <c r="M50" s="14">
        <v>0</v>
      </c>
      <c r="O50" s="7"/>
      <c r="P50" s="8" t="s">
        <v>93</v>
      </c>
      <c r="Q50" s="66"/>
      <c r="R50" s="67"/>
      <c r="S50" s="10">
        <v>0</v>
      </c>
      <c r="T50" s="68"/>
      <c r="U50" s="69"/>
      <c r="V50" s="67"/>
      <c r="W50" s="11"/>
      <c r="X50" s="12"/>
      <c r="Y50" s="13"/>
      <c r="Z50" s="14">
        <v>0</v>
      </c>
    </row>
    <row r="51" spans="2:26" ht="15.75" thickBot="1" x14ac:dyDescent="0.3">
      <c r="B51" s="7"/>
      <c r="C51" s="21" t="s">
        <v>94</v>
      </c>
      <c r="D51" s="70" t="s">
        <v>95</v>
      </c>
      <c r="E51" s="70"/>
      <c r="F51" s="22">
        <f>+SUM(F40:F46)+F48+F49+F50</f>
        <v>2250000</v>
      </c>
      <c r="G51" s="38" t="s">
        <v>95</v>
      </c>
      <c r="H51" s="39"/>
      <c r="I51" s="40"/>
      <c r="J51" s="40"/>
      <c r="K51" s="40"/>
      <c r="L51" s="40"/>
      <c r="M51" s="41">
        <f>+SUM(M40:M46)+M48+M49+M50</f>
        <v>750000</v>
      </c>
      <c r="O51" s="7"/>
      <c r="P51" s="21" t="s">
        <v>94</v>
      </c>
      <c r="Q51" s="70" t="s">
        <v>95</v>
      </c>
      <c r="R51" s="70"/>
      <c r="S51" s="22">
        <f>+SUM(S40:S46)+S48+S49+S50</f>
        <v>2150000</v>
      </c>
      <c r="T51" s="38" t="s">
        <v>95</v>
      </c>
      <c r="U51" s="39"/>
      <c r="V51" s="40"/>
      <c r="W51" s="40"/>
      <c r="X51" s="40"/>
      <c r="Y51" s="40"/>
      <c r="Z51" s="41">
        <f>+SUM(Z40:Z46)+Z48+Z49+Z50</f>
        <v>650000</v>
      </c>
    </row>
    <row r="52" spans="2:26" ht="16.5" thickTop="1" thickBot="1" x14ac:dyDescent="0.3">
      <c r="B52" s="7"/>
      <c r="C52" s="7"/>
      <c r="D52" s="7"/>
      <c r="E52" s="7"/>
      <c r="F52" s="7"/>
      <c r="G52" s="42" t="s">
        <v>96</v>
      </c>
      <c r="H52" s="43"/>
      <c r="I52" s="40"/>
      <c r="J52" s="40"/>
      <c r="K52" s="40"/>
      <c r="L52" s="40"/>
      <c r="M52" s="41">
        <f>+M21+M36+M51</f>
        <v>2509500</v>
      </c>
      <c r="O52" s="7"/>
      <c r="P52" s="7"/>
      <c r="Q52" s="7"/>
      <c r="R52" s="7"/>
      <c r="S52" s="7"/>
      <c r="T52" s="42" t="s">
        <v>96</v>
      </c>
      <c r="U52" s="43"/>
      <c r="V52" s="40"/>
      <c r="W52" s="40"/>
      <c r="X52" s="40"/>
      <c r="Y52" s="40"/>
      <c r="Z52" s="41">
        <f>+Z21+Z36+Z51</f>
        <v>2439500</v>
      </c>
    </row>
    <row r="53" spans="2:26" ht="16.5" thickTop="1" thickBot="1" x14ac:dyDescent="0.3">
      <c r="B53" s="7"/>
      <c r="C53" s="44"/>
      <c r="D53" s="45"/>
      <c r="E53" s="45"/>
      <c r="F53" s="46"/>
      <c r="G53" s="42" t="s">
        <v>97</v>
      </c>
      <c r="H53" s="43"/>
      <c r="I53" s="40"/>
      <c r="J53" s="40"/>
      <c r="K53" s="40"/>
      <c r="L53" s="40"/>
      <c r="M53" s="41">
        <f>+F54-M52</f>
        <v>2208000</v>
      </c>
      <c r="O53" s="7"/>
      <c r="P53" s="44"/>
      <c r="Q53" s="45"/>
      <c r="R53" s="45"/>
      <c r="S53" s="46"/>
      <c r="T53" s="42" t="s">
        <v>97</v>
      </c>
      <c r="U53" s="43"/>
      <c r="V53" s="40"/>
      <c r="W53" s="40"/>
      <c r="X53" s="40"/>
      <c r="Y53" s="40"/>
      <c r="Z53" s="41">
        <f>+S54-Z52</f>
        <v>2208000</v>
      </c>
    </row>
    <row r="54" spans="2:26" ht="16.5" thickTop="1" thickBot="1" x14ac:dyDescent="0.3">
      <c r="B54" s="7"/>
      <c r="C54" s="21" t="s">
        <v>98</v>
      </c>
      <c r="D54" s="70" t="s">
        <v>99</v>
      </c>
      <c r="E54" s="70"/>
      <c r="F54" s="22">
        <f>+F21+F36+F51</f>
        <v>4717500</v>
      </c>
      <c r="G54" s="42" t="s">
        <v>100</v>
      </c>
      <c r="H54" s="43"/>
      <c r="I54" s="40"/>
      <c r="J54" s="40"/>
      <c r="K54" s="40"/>
      <c r="L54" s="40"/>
      <c r="M54" s="47">
        <f>+M53+M52</f>
        <v>4717500</v>
      </c>
      <c r="O54" s="7"/>
      <c r="P54" s="21" t="s">
        <v>98</v>
      </c>
      <c r="Q54" s="70" t="s">
        <v>99</v>
      </c>
      <c r="R54" s="70"/>
      <c r="S54" s="22">
        <f>+S21+S36+S51</f>
        <v>4647500</v>
      </c>
      <c r="T54" s="42" t="s">
        <v>100</v>
      </c>
      <c r="U54" s="43"/>
      <c r="V54" s="40"/>
      <c r="W54" s="40"/>
      <c r="X54" s="40"/>
      <c r="Y54" s="40"/>
      <c r="Z54" s="47">
        <f>+Z53+Z52</f>
        <v>4647500</v>
      </c>
    </row>
    <row r="55" spans="2:26" ht="15.75" thickTop="1" x14ac:dyDescent="0.25">
      <c r="B55" s="7"/>
      <c r="C55" s="44"/>
      <c r="D55" s="45"/>
      <c r="E55" s="45"/>
      <c r="F55" s="46"/>
      <c r="G55" s="45"/>
      <c r="H55" s="45"/>
      <c r="I55" s="6"/>
      <c r="J55" s="6"/>
      <c r="K55" s="71" t="s">
        <v>101</v>
      </c>
      <c r="L55" s="72"/>
      <c r="M55" s="48">
        <v>0</v>
      </c>
      <c r="O55" s="7"/>
      <c r="P55" s="44"/>
      <c r="Q55" s="45"/>
      <c r="R55" s="45"/>
      <c r="S55" s="46"/>
      <c r="T55" s="45"/>
      <c r="U55" s="45"/>
      <c r="V55" s="6"/>
      <c r="W55" s="6"/>
      <c r="X55" s="71" t="s">
        <v>101</v>
      </c>
      <c r="Y55" s="72"/>
      <c r="Z55" s="48">
        <v>0</v>
      </c>
    </row>
  </sheetData>
  <mergeCells count="188">
    <mergeCell ref="C3:M3"/>
    <mergeCell ref="C4:M4"/>
    <mergeCell ref="D5:E5"/>
    <mergeCell ref="G5:L5"/>
    <mergeCell ref="D6:F6"/>
    <mergeCell ref="J6:J7"/>
    <mergeCell ref="K6:K7"/>
    <mergeCell ref="L6:L7"/>
    <mergeCell ref="D7:E7"/>
    <mergeCell ref="G7:I7"/>
    <mergeCell ref="D11:E11"/>
    <mergeCell ref="G11:I11"/>
    <mergeCell ref="D12:E12"/>
    <mergeCell ref="G12:I12"/>
    <mergeCell ref="D13:E13"/>
    <mergeCell ref="G13:I13"/>
    <mergeCell ref="D8:E8"/>
    <mergeCell ref="G8:M8"/>
    <mergeCell ref="D9:E9"/>
    <mergeCell ref="G9:I9"/>
    <mergeCell ref="D10:E10"/>
    <mergeCell ref="G10:I10"/>
    <mergeCell ref="D17:E17"/>
    <mergeCell ref="G17:I17"/>
    <mergeCell ref="D18:E18"/>
    <mergeCell ref="G18:I18"/>
    <mergeCell ref="D19:E19"/>
    <mergeCell ref="G19:I19"/>
    <mergeCell ref="D14:E14"/>
    <mergeCell ref="G14:M14"/>
    <mergeCell ref="D15:E15"/>
    <mergeCell ref="G15:I15"/>
    <mergeCell ref="D16:E16"/>
    <mergeCell ref="G16:I16"/>
    <mergeCell ref="L22:L23"/>
    <mergeCell ref="D23:E23"/>
    <mergeCell ref="G23:I23"/>
    <mergeCell ref="D24:E24"/>
    <mergeCell ref="G24:I24"/>
    <mergeCell ref="D25:E25"/>
    <mergeCell ref="G25:I25"/>
    <mergeCell ref="D20:E20"/>
    <mergeCell ref="D21:E21"/>
    <mergeCell ref="G21:H21"/>
    <mergeCell ref="D22:F22"/>
    <mergeCell ref="J22:J23"/>
    <mergeCell ref="K22:K23"/>
    <mergeCell ref="G34:I34"/>
    <mergeCell ref="D29:E29"/>
    <mergeCell ref="G29:I29"/>
    <mergeCell ref="D30:E30"/>
    <mergeCell ref="G30:I30"/>
    <mergeCell ref="D31:E31"/>
    <mergeCell ref="G31:I31"/>
    <mergeCell ref="D26:E26"/>
    <mergeCell ref="G26:I26"/>
    <mergeCell ref="D27:E27"/>
    <mergeCell ref="G27:I27"/>
    <mergeCell ref="D28:E28"/>
    <mergeCell ref="G28:I28"/>
    <mergeCell ref="K55:L55"/>
    <mergeCell ref="P3:Z3"/>
    <mergeCell ref="P4:Z4"/>
    <mergeCell ref="Q5:R5"/>
    <mergeCell ref="T5:Y5"/>
    <mergeCell ref="Q6:S6"/>
    <mergeCell ref="W6:W7"/>
    <mergeCell ref="X6:X7"/>
    <mergeCell ref="D48:E48"/>
    <mergeCell ref="G48:I48"/>
    <mergeCell ref="D49:E49"/>
    <mergeCell ref="G49:I49"/>
    <mergeCell ref="D50:E50"/>
    <mergeCell ref="G50:I50"/>
    <mergeCell ref="G42:I42"/>
    <mergeCell ref="G43:I43"/>
    <mergeCell ref="G44:I44"/>
    <mergeCell ref="G45:I45"/>
    <mergeCell ref="G46:I46"/>
    <mergeCell ref="D47:E47"/>
    <mergeCell ref="G47:H47"/>
    <mergeCell ref="J38:J39"/>
    <mergeCell ref="K38:K39"/>
    <mergeCell ref="L38:L39"/>
    <mergeCell ref="Y6:Y7"/>
    <mergeCell ref="Q7:R7"/>
    <mergeCell ref="T7:V7"/>
    <mergeCell ref="Q8:R8"/>
    <mergeCell ref="T8:Z8"/>
    <mergeCell ref="Q9:R9"/>
    <mergeCell ref="T9:V9"/>
    <mergeCell ref="D51:E51"/>
    <mergeCell ref="D54:E54"/>
    <mergeCell ref="G39:I39"/>
    <mergeCell ref="G40:I40"/>
    <mergeCell ref="G41:I41"/>
    <mergeCell ref="D35:E35"/>
    <mergeCell ref="G35:I35"/>
    <mergeCell ref="D36:E36"/>
    <mergeCell ref="G36:H36"/>
    <mergeCell ref="D37:F37"/>
    <mergeCell ref="D38:E38"/>
    <mergeCell ref="G38:H38"/>
    <mergeCell ref="D32:E32"/>
    <mergeCell ref="G32:I32"/>
    <mergeCell ref="D33:E33"/>
    <mergeCell ref="G33:I33"/>
    <mergeCell ref="D34:E34"/>
    <mergeCell ref="Q13:R13"/>
    <mergeCell ref="T13:V13"/>
    <mergeCell ref="Q14:R14"/>
    <mergeCell ref="T14:Z14"/>
    <mergeCell ref="Q15:R15"/>
    <mergeCell ref="T15:V15"/>
    <mergeCell ref="Q10:R10"/>
    <mergeCell ref="T10:V10"/>
    <mergeCell ref="Q11:R11"/>
    <mergeCell ref="T11:V11"/>
    <mergeCell ref="Q12:R12"/>
    <mergeCell ref="T12:V12"/>
    <mergeCell ref="Q19:R19"/>
    <mergeCell ref="T19:V19"/>
    <mergeCell ref="Q20:R20"/>
    <mergeCell ref="Q21:R21"/>
    <mergeCell ref="T21:U21"/>
    <mergeCell ref="Q22:S22"/>
    <mergeCell ref="Q16:R16"/>
    <mergeCell ref="T16:V16"/>
    <mergeCell ref="Q17:R17"/>
    <mergeCell ref="T17:V17"/>
    <mergeCell ref="Q18:R18"/>
    <mergeCell ref="T18:V18"/>
    <mergeCell ref="Q25:R25"/>
    <mergeCell ref="T25:V25"/>
    <mergeCell ref="Q26:R26"/>
    <mergeCell ref="T26:V26"/>
    <mergeCell ref="Q27:R27"/>
    <mergeCell ref="T27:V27"/>
    <mergeCell ref="W22:W23"/>
    <mergeCell ref="X22:X23"/>
    <mergeCell ref="Y22:Y23"/>
    <mergeCell ref="Q23:R23"/>
    <mergeCell ref="T23:V23"/>
    <mergeCell ref="Q24:R24"/>
    <mergeCell ref="T24:V24"/>
    <mergeCell ref="Q31:R31"/>
    <mergeCell ref="T31:V31"/>
    <mergeCell ref="Q32:R32"/>
    <mergeCell ref="T32:V32"/>
    <mergeCell ref="Q33:R33"/>
    <mergeCell ref="T33:V33"/>
    <mergeCell ref="Q28:R28"/>
    <mergeCell ref="T28:V28"/>
    <mergeCell ref="Q29:R29"/>
    <mergeCell ref="T29:V29"/>
    <mergeCell ref="Q30:R30"/>
    <mergeCell ref="T30:V30"/>
    <mergeCell ref="W38:W39"/>
    <mergeCell ref="X38:X39"/>
    <mergeCell ref="Y38:Y39"/>
    <mergeCell ref="T39:V39"/>
    <mergeCell ref="Q34:R34"/>
    <mergeCell ref="T34:V34"/>
    <mergeCell ref="Q35:R35"/>
    <mergeCell ref="T35:V35"/>
    <mergeCell ref="Q36:R36"/>
    <mergeCell ref="T36:U36"/>
    <mergeCell ref="T40:V40"/>
    <mergeCell ref="T41:V41"/>
    <mergeCell ref="T42:V42"/>
    <mergeCell ref="T43:V43"/>
    <mergeCell ref="T44:V44"/>
    <mergeCell ref="T45:V45"/>
    <mergeCell ref="Q37:S37"/>
    <mergeCell ref="Q38:R38"/>
    <mergeCell ref="T38:U38"/>
    <mergeCell ref="Q50:R50"/>
    <mergeCell ref="T50:V50"/>
    <mergeCell ref="Q51:R51"/>
    <mergeCell ref="Q54:R54"/>
    <mergeCell ref="X55:Y55"/>
    <mergeCell ref="T46:V46"/>
    <mergeCell ref="Q47:R47"/>
    <mergeCell ref="T47:U47"/>
    <mergeCell ref="Q48:R48"/>
    <mergeCell ref="T48:V48"/>
    <mergeCell ref="Q49:R49"/>
    <mergeCell ref="T49:V49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G19" sqref="G19"/>
    </sheetView>
  </sheetViews>
  <sheetFormatPr defaultRowHeight="15" x14ac:dyDescent="0.25"/>
  <cols>
    <col min="1" max="1" width="54.28515625" bestFit="1" customWidth="1"/>
  </cols>
  <sheetData>
    <row r="1" spans="1:5" ht="18.75" thickTop="1" x14ac:dyDescent="0.25">
      <c r="A1" s="49" t="s">
        <v>104</v>
      </c>
      <c r="B1" s="50"/>
      <c r="C1" s="50"/>
      <c r="D1" s="50"/>
      <c r="E1" s="51"/>
    </row>
    <row r="2" spans="1:5" x14ac:dyDescent="0.25">
      <c r="A2" s="52"/>
      <c r="B2" s="53"/>
      <c r="C2" s="54">
        <v>2015</v>
      </c>
      <c r="D2" s="54">
        <v>2016</v>
      </c>
      <c r="E2" s="55"/>
    </row>
    <row r="3" spans="1:5" x14ac:dyDescent="0.25">
      <c r="A3" s="56" t="s">
        <v>105</v>
      </c>
      <c r="B3" s="53"/>
      <c r="C3" s="53"/>
      <c r="D3" s="53"/>
      <c r="E3" s="55"/>
    </row>
    <row r="4" spans="1:5" x14ac:dyDescent="0.25">
      <c r="A4" s="57" t="s">
        <v>106</v>
      </c>
      <c r="B4" s="53"/>
      <c r="C4" s="58"/>
      <c r="D4" s="58"/>
      <c r="E4" s="55"/>
    </row>
    <row r="5" spans="1:5" x14ac:dyDescent="0.25">
      <c r="A5" s="59" t="s">
        <v>107</v>
      </c>
      <c r="B5" s="53"/>
      <c r="C5" s="60"/>
      <c r="D5" s="60"/>
      <c r="E5" s="55"/>
    </row>
    <row r="6" spans="1:5" x14ac:dyDescent="0.25">
      <c r="A6" s="57" t="s">
        <v>108</v>
      </c>
      <c r="B6" s="53"/>
      <c r="C6" s="58"/>
      <c r="D6" s="58"/>
      <c r="E6" s="55"/>
    </row>
    <row r="7" spans="1:5" x14ac:dyDescent="0.25">
      <c r="A7" s="57" t="s">
        <v>109</v>
      </c>
      <c r="B7" s="53"/>
      <c r="C7" s="58"/>
      <c r="D7" s="58"/>
      <c r="E7" s="55"/>
    </row>
    <row r="8" spans="1:5" x14ac:dyDescent="0.25">
      <c r="A8" s="59" t="s">
        <v>110</v>
      </c>
      <c r="B8" s="53"/>
      <c r="C8" s="60"/>
      <c r="D8" s="60"/>
      <c r="E8" s="55"/>
    </row>
    <row r="9" spans="1:5" x14ac:dyDescent="0.25">
      <c r="A9" s="57" t="s">
        <v>111</v>
      </c>
      <c r="B9" s="53"/>
      <c r="C9" s="58"/>
      <c r="D9" s="58"/>
      <c r="E9" s="55"/>
    </row>
    <row r="10" spans="1:5" x14ac:dyDescent="0.25">
      <c r="A10" s="57" t="s">
        <v>112</v>
      </c>
      <c r="B10" s="53"/>
      <c r="C10" s="58"/>
      <c r="D10" s="58"/>
      <c r="E10" s="55"/>
    </row>
    <row r="11" spans="1:5" x14ac:dyDescent="0.25">
      <c r="A11" s="57" t="s">
        <v>113</v>
      </c>
      <c r="B11" s="53"/>
      <c r="C11" s="58"/>
      <c r="D11" s="58"/>
      <c r="E11" s="55"/>
    </row>
    <row r="12" spans="1:5" x14ac:dyDescent="0.25">
      <c r="A12" s="57" t="s">
        <v>114</v>
      </c>
      <c r="B12" s="53"/>
      <c r="C12" s="58"/>
      <c r="D12" s="58"/>
      <c r="E12" s="55"/>
    </row>
    <row r="13" spans="1:5" x14ac:dyDescent="0.25">
      <c r="A13" s="57" t="s">
        <v>115</v>
      </c>
      <c r="B13" s="53"/>
      <c r="C13" s="58"/>
      <c r="D13" s="58"/>
      <c r="E13" s="55"/>
    </row>
    <row r="14" spans="1:5" x14ac:dyDescent="0.25">
      <c r="A14" s="61" t="s">
        <v>116</v>
      </c>
      <c r="B14" s="53"/>
      <c r="C14" s="58"/>
      <c r="D14" s="58"/>
      <c r="E14" s="55"/>
    </row>
    <row r="15" spans="1:5" x14ac:dyDescent="0.25">
      <c r="A15" s="57"/>
      <c r="B15" s="53"/>
      <c r="C15" s="60"/>
      <c r="D15" s="60"/>
      <c r="E15" s="55"/>
    </row>
    <row r="16" spans="1:5" x14ac:dyDescent="0.25">
      <c r="A16" s="56" t="s">
        <v>117</v>
      </c>
      <c r="B16" s="53"/>
      <c r="C16" s="60"/>
      <c r="D16" s="60"/>
      <c r="E16" s="55"/>
    </row>
    <row r="17" spans="1:5" x14ac:dyDescent="0.25">
      <c r="A17" s="57" t="s">
        <v>118</v>
      </c>
      <c r="B17" s="53"/>
      <c r="C17" s="58"/>
      <c r="D17" s="58"/>
      <c r="E17" s="55"/>
    </row>
    <row r="18" spans="1:5" x14ac:dyDescent="0.25">
      <c r="A18" s="57" t="s">
        <v>119</v>
      </c>
      <c r="B18" s="53"/>
      <c r="C18" s="58"/>
      <c r="D18" s="58"/>
      <c r="E18" s="55"/>
    </row>
    <row r="19" spans="1:5" x14ac:dyDescent="0.25">
      <c r="A19" s="57" t="s">
        <v>120</v>
      </c>
      <c r="B19" s="53"/>
      <c r="C19" s="58"/>
      <c r="D19" s="58"/>
      <c r="E19" s="55"/>
    </row>
    <row r="20" spans="1:5" x14ac:dyDescent="0.25">
      <c r="A20" s="57" t="s">
        <v>121</v>
      </c>
      <c r="B20" s="53"/>
      <c r="C20" s="58"/>
      <c r="D20" s="58"/>
      <c r="E20" s="55"/>
    </row>
    <row r="21" spans="1:5" x14ac:dyDescent="0.25">
      <c r="A21" s="57" t="s">
        <v>122</v>
      </c>
      <c r="B21" s="53"/>
      <c r="C21" s="58"/>
      <c r="D21" s="58"/>
      <c r="E21" s="55"/>
    </row>
    <row r="22" spans="1:5" x14ac:dyDescent="0.25">
      <c r="A22" s="59" t="s">
        <v>123</v>
      </c>
      <c r="B22" s="53"/>
      <c r="C22" s="58"/>
      <c r="D22" s="58"/>
      <c r="E22" s="55"/>
    </row>
    <row r="23" spans="1:5" x14ac:dyDescent="0.25">
      <c r="A23" s="57"/>
      <c r="B23" s="53"/>
      <c r="C23" s="60"/>
      <c r="D23" s="60"/>
      <c r="E23" s="55"/>
    </row>
    <row r="24" spans="1:5" x14ac:dyDescent="0.25">
      <c r="A24" s="56" t="s">
        <v>124</v>
      </c>
      <c r="B24" s="53"/>
      <c r="C24" s="60"/>
      <c r="D24" s="60"/>
      <c r="E24" s="55"/>
    </row>
    <row r="25" spans="1:5" x14ac:dyDescent="0.25">
      <c r="A25" s="57" t="s">
        <v>125</v>
      </c>
      <c r="B25" s="53"/>
      <c r="C25" s="58"/>
      <c r="D25" s="58"/>
      <c r="E25" s="55"/>
    </row>
    <row r="26" spans="1:5" x14ac:dyDescent="0.25">
      <c r="A26" s="57" t="s">
        <v>126</v>
      </c>
      <c r="B26" s="53"/>
      <c r="C26" s="58"/>
      <c r="D26" s="58"/>
      <c r="E26" s="55"/>
    </row>
    <row r="27" spans="1:5" x14ac:dyDescent="0.25">
      <c r="A27" s="57" t="s">
        <v>127</v>
      </c>
      <c r="B27" s="53"/>
      <c r="C27" s="58"/>
      <c r="D27" s="58"/>
      <c r="E27" s="55"/>
    </row>
    <row r="28" spans="1:5" x14ac:dyDescent="0.25">
      <c r="A28" s="61" t="s">
        <v>128</v>
      </c>
      <c r="B28" s="53"/>
      <c r="C28" s="58"/>
      <c r="D28" s="58"/>
      <c r="E28" s="55"/>
    </row>
    <row r="29" spans="1:5" x14ac:dyDescent="0.25">
      <c r="A29" s="57"/>
      <c r="B29" s="53"/>
      <c r="C29" s="60"/>
      <c r="D29" s="60"/>
      <c r="E29" s="55"/>
    </row>
    <row r="30" spans="1:5" x14ac:dyDescent="0.25">
      <c r="A30" s="56" t="s">
        <v>129</v>
      </c>
      <c r="B30" s="53"/>
      <c r="C30" s="58"/>
      <c r="D30" s="58"/>
      <c r="E30" s="55"/>
    </row>
    <row r="31" spans="1:5" x14ac:dyDescent="0.25">
      <c r="A31" s="56"/>
      <c r="B31" s="53"/>
      <c r="C31" s="60"/>
      <c r="D31" s="60"/>
      <c r="E31" s="55"/>
    </row>
    <row r="32" spans="1:5" x14ac:dyDescent="0.25">
      <c r="A32" s="56" t="s">
        <v>130</v>
      </c>
      <c r="B32" s="53"/>
      <c r="C32" s="58"/>
      <c r="D32" s="58"/>
      <c r="E32" s="55"/>
    </row>
    <row r="33" spans="1:5" x14ac:dyDescent="0.25">
      <c r="A33" s="57"/>
      <c r="B33" s="53"/>
      <c r="C33" s="60"/>
      <c r="D33" s="60"/>
      <c r="E33" s="55"/>
    </row>
    <row r="34" spans="1:5" x14ac:dyDescent="0.25">
      <c r="A34" s="56" t="s">
        <v>131</v>
      </c>
      <c r="B34" s="53"/>
      <c r="C34" s="58"/>
      <c r="D34" s="58"/>
      <c r="E34" s="55"/>
    </row>
    <row r="35" spans="1:5" x14ac:dyDescent="0.25">
      <c r="A35" s="62"/>
      <c r="B35" s="53"/>
      <c r="C35" s="53"/>
      <c r="D35" s="53"/>
      <c r="E35" s="55"/>
    </row>
    <row r="36" spans="1:5" ht="15.75" thickBot="1" x14ac:dyDescent="0.3">
      <c r="A36" s="63"/>
      <c r="B36" s="64"/>
      <c r="C36" s="64"/>
      <c r="D36" s="64"/>
      <c r="E36" s="65"/>
    </row>
    <row r="37" spans="1:5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East Carolina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Mayo, David Herbert</dc:creator>
  <cp:lastModifiedBy>Margaret M Huffman</cp:lastModifiedBy>
  <dcterms:created xsi:type="dcterms:W3CDTF">2017-01-30T16:19:35Z</dcterms:created>
  <dcterms:modified xsi:type="dcterms:W3CDTF">2019-08-06T15:38:44Z</dcterms:modified>
</cp:coreProperties>
</file>